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17"/>
  </bookViews>
  <sheets>
    <sheet name="Ведомость регистрации 11час00ми" sheetId="1" r:id="rId1"/>
    <sheet name="лот 1" sheetId="2" r:id="rId2"/>
    <sheet name="лот 2" sheetId="3" r:id="rId3"/>
    <sheet name="лот 3" sheetId="4" r:id="rId4"/>
    <sheet name="лот 4" sheetId="5" r:id="rId5"/>
    <sheet name="лот 5" sheetId="6" r:id="rId6"/>
    <sheet name="лот 6" sheetId="7" r:id="rId7"/>
    <sheet name="лот 7" sheetId="8" r:id="rId8"/>
    <sheet name="лот 8" sheetId="9" r:id="rId9"/>
    <sheet name="лот 9" sheetId="10" r:id="rId10"/>
    <sheet name="лот 10" sheetId="11" r:id="rId11"/>
    <sheet name="лот 11" sheetId="12" r:id="rId12"/>
    <sheet name="лот 12" sheetId="13" r:id="rId13"/>
    <sheet name="Лот 13" sheetId="14" r:id="rId14"/>
    <sheet name="лот 14" sheetId="15" r:id="rId15"/>
    <sheet name="лот 15" sheetId="16" r:id="rId16"/>
    <sheet name="лот 17" sheetId="17" r:id="rId17"/>
    <sheet name="лот 18" sheetId="18" r:id="rId18"/>
  </sheets>
  <definedNames>
    <definedName name="_xlnm.Print_Titles" localSheetId="0">'Ведомость регистрации 11час00ми'!$4:$4</definedName>
    <definedName name="_xlnm.Print_Titles" localSheetId="1">'лот 1'!$16:$16</definedName>
    <definedName name="_xlnm.Print_Titles" localSheetId="2">'лот 2'!$16:$16</definedName>
    <definedName name="_xlnm.Print_Titles" localSheetId="3">'лот 3'!$16:$16</definedName>
    <definedName name="_xlnm.Print_Titles" localSheetId="4">'лот 4'!$16:$16</definedName>
    <definedName name="_xlnm.Print_Titles" localSheetId="5">'лот 5'!$15:$15</definedName>
    <definedName name="_xlnm.Print_Titles" localSheetId="6">'лот 6'!$14:$14</definedName>
    <definedName name="_xlnm.Print_Titles" localSheetId="7">'лот 7'!$14:$14</definedName>
    <definedName name="_xlnm.Print_Area" localSheetId="0">'Ведомость регистрации 11час00ми'!$A$1:$E$42</definedName>
    <definedName name="_xlnm.Print_Area" localSheetId="1">'лот 1'!$A$1:$D$21</definedName>
    <definedName name="_xlnm.Print_Area" localSheetId="2">'лот 2'!$A$1:$D$21</definedName>
    <definedName name="_xlnm.Print_Area" localSheetId="3">'лот 3'!$A$1:$E$21</definedName>
    <definedName name="_xlnm.Print_Area" localSheetId="4">'лот 4'!$A$1:$D$21</definedName>
  </definedNames>
  <calcPr fullCalcOnLoad="1"/>
</workbook>
</file>

<file path=xl/sharedStrings.xml><?xml version="1.0" encoding="utf-8"?>
<sst xmlns="http://schemas.openxmlformats.org/spreadsheetml/2006/main" count="457" uniqueCount="199">
  <si>
    <t>Последовательность предложений</t>
  </si>
  <si>
    <t>№п/п</t>
  </si>
  <si>
    <t>Подписи:</t>
  </si>
  <si>
    <t>Секретарь комиссии</t>
  </si>
  <si>
    <t>Номер лота</t>
  </si>
  <si>
    <t>Характеристика земельного участка</t>
  </si>
  <si>
    <t>Роспись в получении</t>
  </si>
  <si>
    <t>Номер регистра-ционной карточки</t>
  </si>
  <si>
    <t>Толмачева Н.В.</t>
  </si>
  <si>
    <t xml:space="preserve">Фамилия, имя , отчество участника аукциона (представителя по доверенности) </t>
  </si>
  <si>
    <t xml:space="preserve">Начальный размер ежегодной арендной платы за земельный участок:  </t>
  </si>
  <si>
    <t xml:space="preserve">Величина повышения начального размера ежегодной арендной платы за земельный участок («шаг аукциона»): </t>
  </si>
  <si>
    <t>Размер ежегодной арендной платы,  рублей</t>
  </si>
  <si>
    <t>14.</t>
  </si>
  <si>
    <t>15.</t>
  </si>
  <si>
    <t>16.</t>
  </si>
  <si>
    <t>17.</t>
  </si>
  <si>
    <t>18.</t>
  </si>
  <si>
    <t>№ п/п</t>
  </si>
  <si>
    <t>Председатель комиссии</t>
  </si>
  <si>
    <t>Целовальников А.К.</t>
  </si>
  <si>
    <t>35 рублей (тридцать пять рублей)</t>
  </si>
  <si>
    <t>Ведомость регистрации участников аукциона на право заключения договоров аренды земельных участков с кадастровыми номерами 26:04:130203:608, 26:04:130203:606, 26:04:130203:607, 26:04:130203:609, 26:04:050302:366, 26:04:050302:371, 26:04:050302:367, 26:04:050302:364, 26:04:050302:369, 26:04:050302:365, 26:04:020428:34, 26:04:150202:68, 26:04:030207:668, 26:04:030207:669, 26:04:030103:139, 26:04:120802:3287, 26:04:050302:372, 26:04:050302:373, государственная собственность на которые не разграничена</t>
  </si>
  <si>
    <t>1.</t>
  </si>
  <si>
    <t>26:04:130203:608; земли населенных пунктов; 2500 кв.метров; Российская Федерация, Ставропольский край, Новоалександровский городской округ, восточная окраина хутора Фельдмаршальский; для ведения личного подсобного хозяйства</t>
  </si>
  <si>
    <t>Некрасов Дмитрий Николаевич</t>
  </si>
  <si>
    <t>Месхи Николоз</t>
  </si>
  <si>
    <t>2.</t>
  </si>
  <si>
    <t>26:04:130203:606; земли населенных пунктов, 2500 кв.метров; Российская Федерация, Ставропольский край, Новоалександровский городской округ, восточная окраина хутора Фельдмаршальский; для ведения личного подсобного хозяйства</t>
  </si>
  <si>
    <t>Толмачев Сергей Викторович</t>
  </si>
  <si>
    <t>3.</t>
  </si>
  <si>
    <t>Некрасова Дарья Сергеевна</t>
  </si>
  <si>
    <t>26:04:130203:607; земли населенных пунктов; 2500 кв.метров; Российская Федерация, Ставропольский край, Новоалександровский городской округ, восточная окраина хутора Фельдмаршальский; для ведения личного подсобного хозяйства</t>
  </si>
  <si>
    <t>4.</t>
  </si>
  <si>
    <t>26:04:130203:609; земли населенных пунктов; 2500 кв.метров; Российская Федерация, Ставропольский край, Новоалександровский городской округ, восточная окраина хутора Фельдмаршальский; для ведения личного подсобного хозяйства</t>
  </si>
  <si>
    <t>Толмачева Наталья Николаевна</t>
  </si>
  <si>
    <t>5.</t>
  </si>
  <si>
    <t>26:04:050302:366; земли населенных пунктов; 3000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</si>
  <si>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Гусеев Надир Ахмедович</t>
  </si>
  <si>
    <t>6.</t>
  </si>
  <si>
    <t>26:04:050302:371; земли населенных пунктов; 3000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</si>
  <si>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Гусеева Татьяна Леонидовна</t>
  </si>
  <si>
    <t>7.</t>
  </si>
  <si>
    <t>26:04:050302:367; земли населенных пунктов; 3000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</si>
  <si>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Гусеев Сейфутдин Ахмедович</t>
  </si>
  <si>
    <t>8.</t>
  </si>
  <si>
    <t>26:04:050302:364; земли населенных пунктов; 5000 кв.метров; Российская Федерация,  Ставропольский край, Новоалександровский городской округ, п.Южный, без номера; для ведения личного подсобного хозяйства</t>
  </si>
  <si>
    <t xml:space="preserve">Гусеева Аят Эдеевна </t>
  </si>
  <si>
    <t>9.</t>
  </si>
  <si>
    <t>26:04:050302:369; земли населенных пунктов; 2600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</si>
  <si>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Кулаков Александр Сергеевич</t>
  </si>
  <si>
    <t>10.</t>
  </si>
  <si>
    <t>26:04:050302:365; земли населенных пунктов; 4959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</si>
  <si>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Головач Анатолий Иванович</t>
  </si>
  <si>
    <t>11.</t>
  </si>
  <si>
    <t>26:04:020428:34; земли населенных пунктов; 3000 кв.метров; Российская Федерация,  Ставропольский край, Новоалександровский городской округ, станица Расшеватская, улица Красноармейская, 80; для ведения личного подсобного хозяйстваа</t>
  </si>
  <si>
    <t>Мураева Наталья Александровна</t>
  </si>
  <si>
    <t>12.</t>
  </si>
  <si>
    <t>26:04:150202:68; земли населенных пунктов; 1500 кв.метров; Российская Федерация,  Ставропольский край, Новоалександровский городской округ, поселок Краснозоринский, улица Новая, без номера; для ведения личного подсобного хозяйства</t>
  </si>
  <si>
    <t>Авакян Артур Михайлович</t>
  </si>
  <si>
    <t>13.</t>
  </si>
  <si>
    <t>26:04:030207:668; земли населенных пунктов; 3000 кв.метров; Российская Федерация,  Ставропольский край, Новоалександровский городской округ, поселок Рассвет, без номера; для ведения личного подсобного хозяйства</t>
  </si>
  <si>
    <t>Савенко Сергей Александрович</t>
  </si>
  <si>
    <t>26:04:030207:669; земли населенных пунктов; 3000 кв.метров; Российская Федерация,  Ставропольский край, Новоалександровский городской округ, поселок Рассвет, без номера; для ведения личного подсобного хозяйства</t>
  </si>
  <si>
    <t>26:04:030103:139; земли населенных пунктов; 3000 кв.метров; Российская Федерация,  Ставропольский край, Новоалександровский городской округ, поселок Дружба, улица Заречная, без номера; для ведения личного подсобного хозяйства</t>
  </si>
  <si>
    <t>Дудаиты Давид Иванович</t>
  </si>
  <si>
    <t>26:04:120802:3287; земли населенных пунктов; 410 кв.метров; Российская Федерация,  Ставропольский край, Новоалександровский городской округ, станица Григорополисская, улица Базарная, без номера; для ведения личного подсобного хозяйства</t>
  </si>
  <si>
    <t>Сурцева Валентина Николаевна</t>
  </si>
  <si>
    <t>26:04:050302:372; земли населенных пунктов; 2648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</si>
  <si>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>Головач Дмитрий Анатольевич</t>
  </si>
  <si>
    <t>26:04:050302:373; земли населенных пунктов; 2600 кв.метров; Российская Федерация,  Ставропольский край, Новоалександровский городской округ, поселок Южный, без номера; для ведения личного подсобного хозяйства</t>
  </si>
  <si>
    <t xml:space="preserve">В Е Д О М О С Т Ь
аукционных торгов на право заключения договора аренды земельного участка  с кадастровым номером 26:04:130203:608, государственная собственность на который не разграничена, Лот №1
</t>
  </si>
  <si>
    <t>2990 рублей (две тысячи девятьсот девяносто рублей)</t>
  </si>
  <si>
    <t>89 рублей (восемьдесят девять рублей)</t>
  </si>
  <si>
    <t>Регистрационный номер 109: Месхи Николоз</t>
  </si>
  <si>
    <t>Регистрационный №108</t>
  </si>
  <si>
    <t>Регистрационный №109</t>
  </si>
  <si>
    <t xml:space="preserve">В Е Д О М О С Т Ь
аукционных торгов на право заключения договора аренды земельного участка  с кадастровым номером 26:04:130203:606, государственная собственность на который не разграничена, Лот №2
</t>
  </si>
  <si>
    <t>Регистрационный №110</t>
  </si>
  <si>
    <t>Регистрационный №111</t>
  </si>
  <si>
    <t xml:space="preserve">В Е Д О М О С Т Ь
аукционных торгов на право заключения договора аренды земельного участка  с кадастровым номером 26:04:130203:607, государственная собственность на который не разграничена, Лот №3
</t>
  </si>
  <si>
    <t>Регистрационный номер 113: Месхи Николоз</t>
  </si>
  <si>
    <t>Регистрационный №112</t>
  </si>
  <si>
    <t>Регистрационный №113</t>
  </si>
  <si>
    <t xml:space="preserve">Начальный размер ежегодной арендной платы за земельный   участок:  </t>
  </si>
  <si>
    <t xml:space="preserve">В Е Д О М О С Т Ь
аукционных торгов на право заключения договора аренды земельного участка  с кадастровым номером 26:04:130203:609, государственная собственность на который не разграничена, Лот №4
</t>
  </si>
  <si>
    <t>2990 рублей  (две тысячи девятьсот девяносто рублей)</t>
  </si>
  <si>
    <t xml:space="preserve">Регистрационный номер 115: Месхи Николоз </t>
  </si>
  <si>
    <t>Регистрационный №114</t>
  </si>
  <si>
    <t>Регистрационный №115</t>
  </si>
  <si>
    <t xml:space="preserve">В Е Д О М О С Т Ь
аукционных торгов на право заключения договора аренды земельного участка  с кадастровым номером 26:04:050302:366, государственная собственность на который не разграничена, Лот №5
</t>
  </si>
  <si>
    <t>Регистрационный номер 116: Гусеев Надир Ахмедович</t>
  </si>
  <si>
    <t>Регистрационный номер 117: Месхи Николоз</t>
  </si>
  <si>
    <t>1440 рублей (одна тысяча четыреста сорок рублей)</t>
  </si>
  <si>
    <t>43 рублей (сорок три рубля)</t>
  </si>
  <si>
    <t>Регистрационный №116</t>
  </si>
  <si>
    <t>Регистрационный №117</t>
  </si>
  <si>
    <t xml:space="preserve">В Е Д О М О С Т Ь
аукционных торгов на право заключения договора аренды земельного участка  с кадастровым номером 26:04:050302:371, государственная собственность на который не разграничена, Лот №6
</t>
  </si>
  <si>
    <t>43 рубля (сорок три рубля)</t>
  </si>
  <si>
    <t>Регистрационный номер 118: Гусеева Татьяна Леонидовна</t>
  </si>
  <si>
    <t>Регистрационный №118</t>
  </si>
  <si>
    <t>Регистрационный №119</t>
  </si>
  <si>
    <t xml:space="preserve">В Е Д О М О С Т Ь
аукционных торгов на право заключения договора аренды земельного участка  с кадастровым номером 26:04:050302:367, государственная собственность на который не разграничена, Лот №7
</t>
  </si>
  <si>
    <t>1440 рублей  (одна тысяча четыреста сорок рублей)</t>
  </si>
  <si>
    <t>Регистрационный номер 120: Гусеев Сейфутдин Ахмедович</t>
  </si>
  <si>
    <t>Регистрационный номер 121: Месхи Николоз</t>
  </si>
  <si>
    <t>Регистрационный №120</t>
  </si>
  <si>
    <t>Регистрационный №121</t>
  </si>
  <si>
    <t>В Е Д О М О С Т Ь
аукционных торгов на право заключения договора аренды земельного участка  с кадастровым номером 26:04:050302:364, государственная собственность на который не разграничена, Лот №8</t>
  </si>
  <si>
    <t>2400 рублей (две тысячи четыреста рублей</t>
  </si>
  <si>
    <t>72 рублей (семьдесят два рубля)</t>
  </si>
  <si>
    <t>Регистрационный номер 123: Месхи Николоз</t>
  </si>
  <si>
    <t>Регистрационный №122</t>
  </si>
  <si>
    <t>Регистрационный №123</t>
  </si>
  <si>
    <t>1250 рублей (одна тысяча двести пятьдесят рублей)</t>
  </si>
  <si>
    <t>37 рублей (тридцать семь рублей)</t>
  </si>
  <si>
    <t>Регистрационный номер 124: Кулаков Александр Сергеевич</t>
  </si>
  <si>
    <t>Регистрационный номер 125: Месхи Николоз</t>
  </si>
  <si>
    <t>Регистрационный №124</t>
  </si>
  <si>
    <t>Регистрационный №125</t>
  </si>
  <si>
    <t>Регистрационный номер 126: Головач Анатолий Иванович</t>
  </si>
  <si>
    <t>Регистрационный номер 127: Месхи Николоз</t>
  </si>
  <si>
    <t>2380 рублей (две тысячи триста восемьдесят рублей)</t>
  </si>
  <si>
    <t>71 рублей (семьдесят один рубль)</t>
  </si>
  <si>
    <t>Регистрационный №126</t>
  </si>
  <si>
    <t>Регистрационный №127</t>
  </si>
  <si>
    <t>4210 рублей (четыре тысячи двести десять рублей)</t>
  </si>
  <si>
    <t>126 рублей (сто двадцать шесть рублей)</t>
  </si>
  <si>
    <t>Регистрационный номер 128: Месхи Николоз</t>
  </si>
  <si>
    <t>Регистрационный номер 129: Мураева Наталья Александровна</t>
  </si>
  <si>
    <t>Регистрационный №128</t>
  </si>
  <si>
    <t>Регистрационный №129</t>
  </si>
  <si>
    <t>3080 рублей (Три тысячи восемьдесят рублей)</t>
  </si>
  <si>
    <t>92 рублей (девяносто два рубля)</t>
  </si>
  <si>
    <t>Регистрационный номер 130: Авакян Артур Михайлович</t>
  </si>
  <si>
    <t>Регистрационный номер 131: Месхи Николоз</t>
  </si>
  <si>
    <t>Регистрационный №130</t>
  </si>
  <si>
    <t>Регистрационный №131</t>
  </si>
  <si>
    <t>3525 рублей (три тысячи пятьсот двадцать пять рублей)</t>
  </si>
  <si>
    <t>105 рублей (сто пять рублей)</t>
  </si>
  <si>
    <t>Регистрационный номер 133: Месхи Николоз</t>
  </si>
  <si>
    <t>Регистрационный номер 132: Савенко Сергей Александрович</t>
  </si>
  <si>
    <t>Регистрационный №132</t>
  </si>
  <si>
    <t>Регистрационный №133</t>
  </si>
  <si>
    <t>Регистрационный номер 134: Савенко Сергей Александрович</t>
  </si>
  <si>
    <t>Регистрационный номер 135: Месхи Николоз</t>
  </si>
  <si>
    <t>Регистрационный №134</t>
  </si>
  <si>
    <t>Регистрационный №135</t>
  </si>
  <si>
    <t>3460 рублей (три тысячи четыреста шестьдесят рублей)</t>
  </si>
  <si>
    <t>103 рублей (сто три рубля)</t>
  </si>
  <si>
    <t>Регистрационный номер 137: Дудаиты Давид Иванович</t>
  </si>
  <si>
    <t>Регистрационный номер 136: Месхи Николоз</t>
  </si>
  <si>
    <t>Регистрационный №136</t>
  </si>
  <si>
    <t>Регистрационный №137</t>
  </si>
  <si>
    <t>1270 рублей (одна тысяча двести семьдесят рублей)</t>
  </si>
  <si>
    <t>Регистрационный номер 140: Головач Дмитрий Анатольевич</t>
  </si>
  <si>
    <t>Регистрационный номер 141: Месхи Николоз</t>
  </si>
  <si>
    <t>Регистрационный №140</t>
  </si>
  <si>
    <t>Регистрационный №141</t>
  </si>
  <si>
    <t xml:space="preserve">г.Новоалександровск, время регистрации с 08-00 час. до 11-00 час. </t>
  </si>
  <si>
    <t>Головач Петр Иванович</t>
  </si>
  <si>
    <t>Регистрационный номер 142: Головач Петр Иванович</t>
  </si>
  <si>
    <t>Регистрационный номер 143: Месхи Николоз</t>
  </si>
  <si>
    <t>Регистрационный №142</t>
  </si>
  <si>
    <t>Регистрационный №143</t>
  </si>
  <si>
    <t>-</t>
  </si>
  <si>
    <t xml:space="preserve">Приложение №11
к протоколу о результатах аукциона 
№9 от 12.07.2019 года </t>
  </si>
  <si>
    <t xml:space="preserve">Регистрационный номер 108: Некрасов Дмитрий Николаевич в лице представителя по доверенности Обухова Владимира Владимировича </t>
  </si>
  <si>
    <t xml:space="preserve">Приложение №12
к протоколу о результатах аукциона 
№9 от 12.07.2019 года </t>
  </si>
  <si>
    <t xml:space="preserve">Регистрационный номер 110: Толмачев Сергей Викторович в лице представителя по доверенности Обухова Владимира Владимировича </t>
  </si>
  <si>
    <t>Регистрационный номер 111: Месхи Николоз</t>
  </si>
  <si>
    <t xml:space="preserve">Приложение №13
к протоколу о результатах аукциона 
№9 от 12.07.2019 года </t>
  </si>
  <si>
    <t xml:space="preserve">Регистрационный номер 112: Некрасова Дарья Сергеевна в лице представителя по доверенности Обухова Владимира Владимировича </t>
  </si>
  <si>
    <t>Приложение №14
к протоколу о результатах аукциона 
№9 от 12.07.2019 года</t>
  </si>
  <si>
    <t xml:space="preserve">Регистрационный номер 114: Толмачева Наталья Николаевна в лице представителя по доверенности Обухова Владимира Владимировича </t>
  </si>
  <si>
    <t xml:space="preserve">Приложение №15
к протоколу о результатах аукциона 
№9 от 12.07.2019 года </t>
  </si>
  <si>
    <t>Регистрационный номер 119: Месхи Николоз</t>
  </si>
  <si>
    <t xml:space="preserve">Регистрационный номер 122: Гусеева Аят Эдеевна в лице представителя по доверенности Гусеева Сейфутдина Ахмедовича  </t>
  </si>
  <si>
    <t>В Е Д О М О С Т Ь
аукционных торгов на право заключения договора аренды земельного участка  с кадастровым номером 26:04:050302:369, государственная собственность на который не разграничена, Лот №9</t>
  </si>
  <si>
    <t>В Е Д О М О С Т Ь
аукционных торгов на право заключения договора аренды земельного участка  с кадастровым номером 26:04:050302:365, государственная собственность на который не разграничена, Лот №10</t>
  </si>
  <si>
    <t>В Е Д О М О С Т Ь
аукционных торгов на право заключения договора аренды земельного участка  с кадастровым номером 26:04:020428:34, государственная собственность на который не разграничена, Лот №11</t>
  </si>
  <si>
    <t>В Е Д О М О С Т Ь
аукционных торгов на право заключения договора аренды земельного участка  с кадастровым номером 26:04:150202:68, государственная собственность на который не разграничена,       Лот №12</t>
  </si>
  <si>
    <t xml:space="preserve">Приложение №23
к протоколу о результатах аукциона 
№8 от 10.07.2019 года </t>
  </si>
  <si>
    <t>В Е Д О М О С Т Ь
аукционных торгов на право заключения договора аренды земельного участка  с кадастровым номером 26:04:030207:668, государственная собственность на который не разграничена, Лот №13</t>
  </si>
  <si>
    <t>В Е Д О М О С Т Ь
аукционных торгов на право заключения договора аренды земельного участка  с кадастровым номером 26:04:030207:669, государственная собственность на который не разграничена, Лот №14</t>
  </si>
  <si>
    <t>В Е Д О М О С Т Ь
аукционных торгов на право заключения договора аренды земельного участка  с кадастровым номером 26:04:030103:139, государственная собственность на который не разграничена, Лот №15</t>
  </si>
  <si>
    <t>В Е Д О М О С Т Ь
аукционных торгов на право заключения договора аренды земельного участка  с кадастровым номером 26:04:050302:372, государственная собственность на который не разграничена, Лот №17</t>
  </si>
  <si>
    <t>В Е Д О М О С Т Ь
аукционных торгов на право заключения договора аренды земельного участка  с кадастровым номером 26:04:050302:373, государственная собственность на который не разграничена, Лот №18</t>
  </si>
  <si>
    <t xml:space="preserve">Приложение №16
к протоколу о результатах аукциона 
№9 от 12.07.2019 года </t>
  </si>
  <si>
    <t xml:space="preserve">Приложение №17
к протоколу о результатах аукциона 
№9 от 12.07.2019 года </t>
  </si>
  <si>
    <t>Приложение №18
к протоколу о результатах аукциона 
№9 от 12.07.2019 года</t>
  </si>
  <si>
    <t xml:space="preserve">Приложение №19
к протоколу о результатах аукциона 
№9 от 12.07.2019 года </t>
  </si>
  <si>
    <t>Приложение №20
к протоколу о результатах аукциона 
№9 от 12.07.2019 года</t>
  </si>
  <si>
    <t xml:space="preserve">Приложение №21
к протоколу о результатах аукциона 
№9 от 12.07.2019 года </t>
  </si>
  <si>
    <t xml:space="preserve">Приложение №22
к протоколу о результатах аукциона 
№9 от 12.07.2019 года </t>
  </si>
  <si>
    <t>Приложение №27
к протоколу о результатах аукциона 
№9 от 12.07.2019 года</t>
  </si>
  <si>
    <t xml:space="preserve">Приложение №24
к протоколу о результатах аукциона 
№9 от 10.07.2019 года </t>
  </si>
  <si>
    <t xml:space="preserve">Приложение №25
к протоколу о результатах аукциона 
№9 от 10.07.2019 года </t>
  </si>
  <si>
    <t xml:space="preserve">Приложение №26
к протоколу о результатах аукциона 
№9 от 10.07.2019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</si>
</sst>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right" wrapText="1"/>
    </xf>
    <xf numFmtId="0" fontId="40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22" xfId="0" applyFont="1" applyBorder="1" applyAlignment="1">
      <alignment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39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top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130" zoomScaleNormal="120" zoomScaleSheetLayoutView="130" zoomScalePageLayoutView="0" workbookViewId="0" topLeftCell="A1">
      <selection activeCell="C40" sqref="C40"/>
    </sheetView>
  </sheetViews>
  <sheetFormatPr defaultColWidth="25.421875" defaultRowHeight="15"/>
  <cols>
    <col min="1" max="1" width="8.28125" style="1" customWidth="1"/>
    <col min="2" max="2" width="31.00390625" style="1" customWidth="1"/>
    <col min="3" max="3" width="21.57421875" style="2" customWidth="1"/>
    <col min="4" max="4" width="11.421875" style="27" customWidth="1"/>
    <col min="5" max="5" width="18.28125" style="1" customWidth="1"/>
    <col min="6" max="16384" width="25.421875" style="1" customWidth="1"/>
  </cols>
  <sheetData>
    <row r="1" spans="1:5" ht="135" customHeight="1">
      <c r="A1" s="87" t="s">
        <v>22</v>
      </c>
      <c r="B1" s="87"/>
      <c r="C1" s="87"/>
      <c r="D1" s="87"/>
      <c r="E1" s="87"/>
    </row>
    <row r="2" spans="1:5" ht="33" customHeight="1" thickBot="1">
      <c r="A2" s="84" t="s">
        <v>159</v>
      </c>
      <c r="B2" s="84"/>
      <c r="C2" s="84"/>
      <c r="D2" s="84"/>
      <c r="E2" s="84"/>
    </row>
    <row r="3" spans="1:5" ht="78.75" customHeight="1" thickBot="1">
      <c r="A3" s="3" t="s">
        <v>4</v>
      </c>
      <c r="B3" s="4" t="s">
        <v>5</v>
      </c>
      <c r="C3" s="4" t="s">
        <v>9</v>
      </c>
      <c r="D3" s="72" t="s">
        <v>7</v>
      </c>
      <c r="E3" s="5" t="s">
        <v>6</v>
      </c>
    </row>
    <row r="4" spans="1:5" s="6" customFormat="1" ht="16.5" thickBot="1">
      <c r="A4" s="74">
        <v>1</v>
      </c>
      <c r="B4" s="75">
        <v>2</v>
      </c>
      <c r="C4" s="76">
        <v>3</v>
      </c>
      <c r="D4" s="77">
        <v>4</v>
      </c>
      <c r="E4" s="78">
        <v>5</v>
      </c>
    </row>
    <row r="5" spans="1:5" ht="38.25" customHeight="1">
      <c r="A5" s="90" t="s">
        <v>23</v>
      </c>
      <c r="B5" s="88" t="s">
        <v>24</v>
      </c>
      <c r="C5" s="7" t="s">
        <v>25</v>
      </c>
      <c r="D5" s="73">
        <v>108</v>
      </c>
      <c r="E5" s="8"/>
    </row>
    <row r="6" spans="1:5" ht="124.5" customHeight="1" thickBot="1">
      <c r="A6" s="91"/>
      <c r="B6" s="89"/>
      <c r="C6" s="80" t="s">
        <v>26</v>
      </c>
      <c r="D6" s="81">
        <v>109</v>
      </c>
      <c r="E6" s="82"/>
    </row>
    <row r="7" spans="1:5" ht="89.25" customHeight="1">
      <c r="A7" s="90" t="s">
        <v>27</v>
      </c>
      <c r="B7" s="88" t="s">
        <v>28</v>
      </c>
      <c r="C7" s="7" t="s">
        <v>29</v>
      </c>
      <c r="D7" s="73">
        <v>110</v>
      </c>
      <c r="E7" s="8"/>
    </row>
    <row r="8" spans="1:5" ht="77.25" customHeight="1" thickBot="1">
      <c r="A8" s="91"/>
      <c r="B8" s="89"/>
      <c r="C8" s="80" t="s">
        <v>26</v>
      </c>
      <c r="D8" s="81">
        <v>111</v>
      </c>
      <c r="E8" s="82"/>
    </row>
    <row r="9" spans="1:5" ht="60.75" customHeight="1">
      <c r="A9" s="90" t="s">
        <v>30</v>
      </c>
      <c r="B9" s="88" t="s">
        <v>32</v>
      </c>
      <c r="C9" s="7" t="s">
        <v>31</v>
      </c>
      <c r="D9" s="73">
        <v>112</v>
      </c>
      <c r="E9" s="8"/>
    </row>
    <row r="10" spans="1:5" ht="106.5" customHeight="1" thickBot="1">
      <c r="A10" s="93"/>
      <c r="B10" s="92"/>
      <c r="C10" s="80" t="s">
        <v>26</v>
      </c>
      <c r="D10" s="81">
        <v>113</v>
      </c>
      <c r="E10" s="82"/>
    </row>
    <row r="11" spans="1:5" ht="42.75" customHeight="1">
      <c r="A11" s="90" t="s">
        <v>33</v>
      </c>
      <c r="B11" s="88" t="s">
        <v>34</v>
      </c>
      <c r="C11" s="7" t="s">
        <v>35</v>
      </c>
      <c r="D11" s="73">
        <v>114</v>
      </c>
      <c r="E11" s="8"/>
    </row>
    <row r="12" spans="1:5" ht="107.25" customHeight="1" thickBot="1">
      <c r="A12" s="91"/>
      <c r="B12" s="89"/>
      <c r="C12" s="80" t="s">
        <v>26</v>
      </c>
      <c r="D12" s="81">
        <v>115</v>
      </c>
      <c r="E12" s="82"/>
    </row>
    <row r="13" spans="1:5" ht="112.5" customHeight="1">
      <c r="A13" s="90" t="s">
        <v>36</v>
      </c>
      <c r="B13" s="88" t="s">
        <v>37</v>
      </c>
      <c r="C13" s="7" t="s">
        <v>38</v>
      </c>
      <c r="D13" s="73">
        <v>116</v>
      </c>
      <c r="E13" s="8"/>
    </row>
    <row r="14" spans="1:5" ht="43.5" customHeight="1" thickBot="1">
      <c r="A14" s="91"/>
      <c r="B14" s="89"/>
      <c r="C14" s="80" t="s">
        <v>26</v>
      </c>
      <c r="D14" s="81">
        <v>117</v>
      </c>
      <c r="E14" s="82"/>
    </row>
    <row r="15" spans="1:5" ht="40.5" customHeight="1">
      <c r="A15" s="90" t="s">
        <v>39</v>
      </c>
      <c r="B15" s="88" t="s">
        <v>40</v>
      </c>
      <c r="C15" s="7" t="s">
        <v>41</v>
      </c>
      <c r="D15" s="73">
        <v>118</v>
      </c>
      <c r="E15" s="8"/>
    </row>
    <row r="16" spans="1:5" ht="87.75" customHeight="1" thickBot="1">
      <c r="A16" s="91"/>
      <c r="B16" s="89"/>
      <c r="C16" s="80" t="s">
        <v>26</v>
      </c>
      <c r="D16" s="81">
        <v>119</v>
      </c>
      <c r="E16" s="82"/>
    </row>
    <row r="17" spans="1:5" ht="63.75" customHeight="1">
      <c r="A17" s="90" t="s">
        <v>42</v>
      </c>
      <c r="B17" s="88" t="s">
        <v>43</v>
      </c>
      <c r="C17" s="7" t="s">
        <v>44</v>
      </c>
      <c r="D17" s="73">
        <v>120</v>
      </c>
      <c r="E17" s="8"/>
    </row>
    <row r="18" spans="1:5" ht="64.5" customHeight="1" thickBot="1">
      <c r="A18" s="91"/>
      <c r="B18" s="89"/>
      <c r="C18" s="80" t="s">
        <v>26</v>
      </c>
      <c r="D18" s="81">
        <v>121</v>
      </c>
      <c r="E18" s="82"/>
    </row>
    <row r="19" spans="1:5" ht="38.25" customHeight="1">
      <c r="A19" s="90" t="s">
        <v>45</v>
      </c>
      <c r="B19" s="88" t="s">
        <v>46</v>
      </c>
      <c r="C19" s="7" t="s">
        <v>47</v>
      </c>
      <c r="D19" s="73">
        <v>122</v>
      </c>
      <c r="E19" s="8"/>
    </row>
    <row r="20" spans="1:5" ht="87.75" customHeight="1" thickBot="1">
      <c r="A20" s="91"/>
      <c r="B20" s="89"/>
      <c r="C20" s="80" t="s">
        <v>26</v>
      </c>
      <c r="D20" s="81">
        <v>123</v>
      </c>
      <c r="E20" s="82"/>
    </row>
    <row r="21" spans="1:5" ht="37.5" customHeight="1">
      <c r="A21" s="90" t="s">
        <v>48</v>
      </c>
      <c r="B21" s="88" t="s">
        <v>49</v>
      </c>
      <c r="C21" s="7" t="s">
        <v>50</v>
      </c>
      <c r="D21" s="73">
        <v>124</v>
      </c>
      <c r="E21" s="8"/>
    </row>
    <row r="22" spans="1:5" ht="92.25" customHeight="1" thickBot="1">
      <c r="A22" s="91"/>
      <c r="B22" s="89"/>
      <c r="C22" s="80" t="s">
        <v>26</v>
      </c>
      <c r="D22" s="81">
        <v>125</v>
      </c>
      <c r="E22" s="82"/>
    </row>
    <row r="23" spans="1:5" ht="37.5" customHeight="1">
      <c r="A23" s="90" t="s">
        <v>51</v>
      </c>
      <c r="B23" s="88" t="s">
        <v>52</v>
      </c>
      <c r="C23" s="7" t="s">
        <v>53</v>
      </c>
      <c r="D23" s="73">
        <v>126</v>
      </c>
      <c r="E23" s="8"/>
    </row>
    <row r="24" spans="1:5" ht="114.75" customHeight="1" thickBot="1">
      <c r="A24" s="91"/>
      <c r="B24" s="89"/>
      <c r="C24" s="80" t="s">
        <v>26</v>
      </c>
      <c r="D24" s="81">
        <v>127</v>
      </c>
      <c r="E24" s="82"/>
    </row>
    <row r="25" spans="1:5" ht="37.5" customHeight="1">
      <c r="A25" s="90" t="s">
        <v>54</v>
      </c>
      <c r="B25" s="88" t="s">
        <v>55</v>
      </c>
      <c r="C25" s="7" t="s">
        <v>26</v>
      </c>
      <c r="D25" s="73">
        <v>128</v>
      </c>
      <c r="E25" s="8"/>
    </row>
    <row r="26" spans="1:5" ht="120.75" customHeight="1" thickBot="1">
      <c r="A26" s="91"/>
      <c r="B26" s="89"/>
      <c r="C26" s="80" t="s">
        <v>56</v>
      </c>
      <c r="D26" s="81">
        <v>129</v>
      </c>
      <c r="E26" s="82"/>
    </row>
    <row r="27" spans="1:5" ht="37.5" customHeight="1">
      <c r="A27" s="90" t="s">
        <v>57</v>
      </c>
      <c r="B27" s="88" t="s">
        <v>58</v>
      </c>
      <c r="C27" s="7" t="s">
        <v>59</v>
      </c>
      <c r="D27" s="73">
        <v>130</v>
      </c>
      <c r="E27" s="8"/>
    </row>
    <row r="28" spans="1:5" ht="106.5" customHeight="1" thickBot="1">
      <c r="A28" s="91"/>
      <c r="B28" s="89"/>
      <c r="C28" s="80" t="s">
        <v>26</v>
      </c>
      <c r="D28" s="81">
        <v>131</v>
      </c>
      <c r="E28" s="82"/>
    </row>
    <row r="29" spans="1:5" ht="37.5" customHeight="1">
      <c r="A29" s="90" t="s">
        <v>60</v>
      </c>
      <c r="B29" s="88" t="s">
        <v>61</v>
      </c>
      <c r="C29" s="7" t="s">
        <v>62</v>
      </c>
      <c r="D29" s="73">
        <v>132</v>
      </c>
      <c r="E29" s="8"/>
    </row>
    <row r="30" spans="1:5" ht="93" customHeight="1" thickBot="1">
      <c r="A30" s="91"/>
      <c r="B30" s="89"/>
      <c r="C30" s="80" t="s">
        <v>26</v>
      </c>
      <c r="D30" s="81">
        <v>133</v>
      </c>
      <c r="E30" s="82"/>
    </row>
    <row r="31" spans="1:5" ht="37.5" customHeight="1">
      <c r="A31" s="90" t="s">
        <v>13</v>
      </c>
      <c r="B31" s="88" t="s">
        <v>63</v>
      </c>
      <c r="C31" s="7" t="s">
        <v>62</v>
      </c>
      <c r="D31" s="73">
        <v>134</v>
      </c>
      <c r="E31" s="8"/>
    </row>
    <row r="32" spans="1:5" ht="90" customHeight="1" thickBot="1">
      <c r="A32" s="91"/>
      <c r="B32" s="89"/>
      <c r="C32" s="80" t="s">
        <v>26</v>
      </c>
      <c r="D32" s="81">
        <v>135</v>
      </c>
      <c r="E32" s="82"/>
    </row>
    <row r="33" spans="1:5" ht="37.5" customHeight="1">
      <c r="A33" s="90" t="s">
        <v>14</v>
      </c>
      <c r="B33" s="88" t="s">
        <v>64</v>
      </c>
      <c r="C33" s="7" t="s">
        <v>26</v>
      </c>
      <c r="D33" s="73">
        <v>136</v>
      </c>
      <c r="E33" s="8"/>
    </row>
    <row r="34" spans="1:5" ht="111" customHeight="1" thickBot="1">
      <c r="A34" s="91"/>
      <c r="B34" s="89"/>
      <c r="C34" s="80" t="s">
        <v>65</v>
      </c>
      <c r="D34" s="81">
        <v>137</v>
      </c>
      <c r="E34" s="82"/>
    </row>
    <row r="35" spans="1:5" ht="37.5" customHeight="1">
      <c r="A35" s="90" t="s">
        <v>15</v>
      </c>
      <c r="B35" s="88" t="s">
        <v>66</v>
      </c>
      <c r="C35" s="7" t="s">
        <v>26</v>
      </c>
      <c r="D35" s="73">
        <v>138</v>
      </c>
      <c r="E35" s="8"/>
    </row>
    <row r="36" spans="1:5" ht="123" customHeight="1" thickBot="1">
      <c r="A36" s="91"/>
      <c r="B36" s="89"/>
      <c r="C36" s="80" t="s">
        <v>67</v>
      </c>
      <c r="D36" s="81">
        <v>139</v>
      </c>
      <c r="E36" s="82"/>
    </row>
    <row r="37" spans="1:5" ht="37.5" customHeight="1">
      <c r="A37" s="90" t="s">
        <v>16</v>
      </c>
      <c r="B37" s="88" t="s">
        <v>68</v>
      </c>
      <c r="C37" s="7" t="s">
        <v>69</v>
      </c>
      <c r="D37" s="73">
        <v>140</v>
      </c>
      <c r="E37" s="8"/>
    </row>
    <row r="38" spans="1:5" ht="109.5" customHeight="1" thickBot="1">
      <c r="A38" s="91"/>
      <c r="B38" s="89"/>
      <c r="C38" s="80" t="s">
        <v>26</v>
      </c>
      <c r="D38" s="81">
        <v>141</v>
      </c>
      <c r="E38" s="82"/>
    </row>
    <row r="39" spans="1:5" ht="37.5" customHeight="1">
      <c r="A39" s="90" t="s">
        <v>17</v>
      </c>
      <c r="B39" s="88" t="s">
        <v>70</v>
      </c>
      <c r="C39" s="7" t="s">
        <v>160</v>
      </c>
      <c r="D39" s="73">
        <v>142</v>
      </c>
      <c r="E39" s="8"/>
    </row>
    <row r="40" spans="1:5" ht="108.75" customHeight="1" thickBot="1">
      <c r="A40" s="91"/>
      <c r="B40" s="89"/>
      <c r="C40" s="80" t="s">
        <v>26</v>
      </c>
      <c r="D40" s="81">
        <v>143</v>
      </c>
      <c r="E40" s="82"/>
    </row>
    <row r="41" spans="1:7" ht="37.5" customHeight="1">
      <c r="A41" s="85" t="s">
        <v>19</v>
      </c>
      <c r="B41" s="85"/>
      <c r="C41" s="79"/>
      <c r="D41" s="85" t="s">
        <v>20</v>
      </c>
      <c r="E41" s="85"/>
      <c r="F41" s="10"/>
      <c r="G41" s="10"/>
    </row>
    <row r="42" spans="1:7" ht="30.75" customHeight="1">
      <c r="A42" s="86" t="s">
        <v>3</v>
      </c>
      <c r="B42" s="86"/>
      <c r="D42" s="86" t="s">
        <v>8</v>
      </c>
      <c r="E42" s="86"/>
      <c r="F42" s="10"/>
      <c r="G42" s="10"/>
    </row>
  </sheetData>
  <sheetProtection/>
  <mergeCells count="42">
    <mergeCell ref="B37:B38"/>
    <mergeCell ref="A31:A32"/>
    <mergeCell ref="B31:B32"/>
    <mergeCell ref="A33:A34"/>
    <mergeCell ref="B33:B34"/>
    <mergeCell ref="A35:A36"/>
    <mergeCell ref="B35:B36"/>
    <mergeCell ref="A41:B41"/>
    <mergeCell ref="A23:A24"/>
    <mergeCell ref="B23:B24"/>
    <mergeCell ref="A39:A40"/>
    <mergeCell ref="B39:B40"/>
    <mergeCell ref="A27:A28"/>
    <mergeCell ref="B27:B28"/>
    <mergeCell ref="A29:A30"/>
    <mergeCell ref="B29:B30"/>
    <mergeCell ref="A37:A38"/>
    <mergeCell ref="A17:A18"/>
    <mergeCell ref="B17:B18"/>
    <mergeCell ref="A25:A26"/>
    <mergeCell ref="B25:B26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9:B10"/>
    <mergeCell ref="A9:A10"/>
    <mergeCell ref="A2:E2"/>
    <mergeCell ref="D41:E41"/>
    <mergeCell ref="A42:B42"/>
    <mergeCell ref="D42:E42"/>
    <mergeCell ref="A1:E1"/>
    <mergeCell ref="B5:B6"/>
    <mergeCell ref="A5:A6"/>
    <mergeCell ref="B15:B16"/>
    <mergeCell ref="B7:B8"/>
    <mergeCell ref="A7:A8"/>
  </mergeCells>
  <printOptions/>
  <pageMargins left="0.9055118110236221" right="0.3937007874015748" top="0.5118110236220472" bottom="0.4330708661417323" header="0.31496062992125984" footer="0.31496062992125984"/>
  <pageSetup fitToHeight="8" fitToWidth="1" horizontalDpi="180" verticalDpi="18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1" max="1" width="9.00390625" style="0" customWidth="1"/>
    <col min="2" max="2" width="23.57421875" style="0" customWidth="1"/>
    <col min="3" max="4" width="27.7109375" style="0" customWidth="1"/>
  </cols>
  <sheetData>
    <row r="1" spans="1:4" s="10" customFormat="1" ht="13.5" customHeight="1">
      <c r="A1" s="109" t="s">
        <v>191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8.25" customHeight="1">
      <c r="A3" s="109"/>
      <c r="B3" s="109"/>
      <c r="C3" s="109"/>
      <c r="D3" s="109"/>
    </row>
    <row r="4" spans="1:4" s="10" customFormat="1" ht="18" customHeight="1">
      <c r="A4" s="47"/>
      <c r="B4" s="46"/>
      <c r="C4" s="46"/>
      <c r="D4" s="46"/>
    </row>
    <row r="5" spans="1:4" s="13" customFormat="1" ht="108.75" customHeight="1">
      <c r="A5" s="111" t="s">
        <v>178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114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115</v>
      </c>
      <c r="B9" s="110"/>
      <c r="C9" s="110"/>
      <c r="D9" s="110"/>
    </row>
    <row r="10" spans="1:4" s="10" customFormat="1" ht="12.75" customHeight="1">
      <c r="A10" s="34"/>
      <c r="B10" s="46"/>
      <c r="C10" s="46"/>
      <c r="D10" s="46"/>
    </row>
    <row r="11" spans="1:4" s="10" customFormat="1" ht="30.75" customHeight="1">
      <c r="A11" s="110" t="s">
        <v>116</v>
      </c>
      <c r="B11" s="110"/>
      <c r="C11" s="110"/>
      <c r="D11" s="110"/>
    </row>
    <row r="12" spans="1:4" s="10" customFormat="1" ht="33.75" customHeight="1" thickBot="1">
      <c r="A12" s="110" t="s">
        <v>117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45" t="s">
        <v>118</v>
      </c>
      <c r="D13" s="45" t="s">
        <v>119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1250</v>
      </c>
      <c r="C16" s="21">
        <v>1250</v>
      </c>
      <c r="D16" s="21"/>
    </row>
    <row r="17" spans="1:4" s="10" customFormat="1" ht="15.75">
      <c r="A17" s="22">
        <v>2</v>
      </c>
      <c r="B17" s="23">
        <f>B16+37</f>
        <v>1287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1:D11"/>
    <mergeCell ref="A12:D12"/>
    <mergeCell ref="A13:B13"/>
    <mergeCell ref="A18:B18"/>
    <mergeCell ref="A19:B19"/>
    <mergeCell ref="A20:B20"/>
    <mergeCell ref="A1:D3"/>
    <mergeCell ref="A5:D5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workbookViewId="0" topLeftCell="A1">
      <selection activeCell="A1" sqref="A1:D3"/>
    </sheetView>
  </sheetViews>
  <sheetFormatPr defaultColWidth="9.140625" defaultRowHeight="15"/>
  <cols>
    <col min="2" max="2" width="23.28125" style="0" customWidth="1"/>
    <col min="3" max="4" width="27.140625" style="0" customWidth="1"/>
  </cols>
  <sheetData>
    <row r="1" spans="1:4" s="10" customFormat="1" ht="13.5" customHeight="1">
      <c r="A1" s="109" t="s">
        <v>192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5.2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7.25" customHeight="1">
      <c r="A5" s="111" t="s">
        <v>179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122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123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120</v>
      </c>
      <c r="B11" s="110"/>
      <c r="C11" s="110"/>
      <c r="D11" s="110"/>
    </row>
    <row r="12" spans="1:4" s="10" customFormat="1" ht="33.75" customHeight="1" thickBot="1">
      <c r="A12" s="110" t="s">
        <v>121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124</v>
      </c>
      <c r="D13" s="69" t="s">
        <v>125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2380</v>
      </c>
      <c r="C16" s="21">
        <v>2380</v>
      </c>
      <c r="D16" s="21"/>
    </row>
    <row r="17" spans="1:4" s="10" customFormat="1" ht="15.75">
      <c r="A17" s="22">
        <v>2</v>
      </c>
      <c r="B17" s="23">
        <f>B16+71</f>
        <v>2451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workbookViewId="0" topLeftCell="A1">
      <selection activeCell="A1" sqref="A1:D3"/>
    </sheetView>
  </sheetViews>
  <sheetFormatPr defaultColWidth="9.140625" defaultRowHeight="15"/>
  <cols>
    <col min="1" max="1" width="11.00390625" style="0" customWidth="1"/>
    <col min="2" max="2" width="20.00390625" style="0" customWidth="1"/>
    <col min="3" max="3" width="28.140625" style="0" customWidth="1"/>
    <col min="4" max="4" width="31.7109375" style="0" customWidth="1"/>
  </cols>
  <sheetData>
    <row r="1" spans="1:4" s="10" customFormat="1" ht="13.5" customHeight="1">
      <c r="A1" s="109" t="s">
        <v>193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47.2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180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126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127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29.25" customHeight="1">
      <c r="A11" s="110" t="s">
        <v>128</v>
      </c>
      <c r="B11" s="110"/>
      <c r="C11" s="110"/>
      <c r="D11" s="110"/>
    </row>
    <row r="12" spans="1:4" s="10" customFormat="1" ht="33.75" customHeight="1" thickBot="1">
      <c r="A12" s="110" t="s">
        <v>129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130</v>
      </c>
      <c r="D13" s="69" t="s">
        <v>131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4210</v>
      </c>
      <c r="C16" s="21"/>
      <c r="D16" s="21">
        <v>4210</v>
      </c>
    </row>
    <row r="17" spans="1:4" s="10" customFormat="1" ht="15.75">
      <c r="A17" s="22">
        <v>2</v>
      </c>
      <c r="B17" s="23">
        <f>B16+126</f>
        <v>4336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A1" sqref="A1:D3"/>
    </sheetView>
  </sheetViews>
  <sheetFormatPr defaultColWidth="9.140625" defaultRowHeight="15"/>
  <cols>
    <col min="2" max="2" width="22.8515625" style="0" customWidth="1"/>
    <col min="3" max="3" width="26.8515625" style="0" customWidth="1"/>
    <col min="4" max="4" width="27.7109375" style="0" customWidth="1"/>
  </cols>
  <sheetData>
    <row r="1" spans="1:4" s="10" customFormat="1" ht="13.5" customHeight="1">
      <c r="A1" s="109" t="s">
        <v>194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6.7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6.5" customHeight="1">
      <c r="A5" s="111" t="s">
        <v>181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132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133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134</v>
      </c>
      <c r="B11" s="110"/>
      <c r="C11" s="110"/>
      <c r="D11" s="110"/>
    </row>
    <row r="12" spans="1:4" s="10" customFormat="1" ht="33.75" customHeight="1" thickBot="1">
      <c r="A12" s="110" t="s">
        <v>135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136</v>
      </c>
      <c r="D13" s="69" t="s">
        <v>137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3080</v>
      </c>
      <c r="C16" s="21">
        <v>3080</v>
      </c>
      <c r="D16" s="21"/>
    </row>
    <row r="17" spans="1:4" s="10" customFormat="1" ht="15.75">
      <c r="A17" s="22">
        <v>2</v>
      </c>
      <c r="B17" s="23">
        <f>B16+92</f>
        <v>3172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12" sqref="A12:D12"/>
    </sheetView>
  </sheetViews>
  <sheetFormatPr defaultColWidth="9.140625" defaultRowHeight="15"/>
  <cols>
    <col min="2" max="2" width="22.8515625" style="0" customWidth="1"/>
    <col min="3" max="3" width="26.8515625" style="0" customWidth="1"/>
    <col min="4" max="4" width="27.57421875" style="0" customWidth="1"/>
  </cols>
  <sheetData>
    <row r="1" spans="1:4" s="10" customFormat="1" ht="13.5" customHeight="1">
      <c r="A1" s="109" t="s">
        <v>182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9.7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183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138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139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141</v>
      </c>
      <c r="B11" s="110"/>
      <c r="C11" s="110"/>
      <c r="D11" s="110"/>
    </row>
    <row r="12" spans="1:4" s="10" customFormat="1" ht="33.75" customHeight="1" thickBot="1">
      <c r="A12" s="110" t="s">
        <v>140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142</v>
      </c>
      <c r="D13" s="69" t="s">
        <v>143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3525</v>
      </c>
      <c r="C16" s="21">
        <v>3525</v>
      </c>
      <c r="D16" s="21"/>
    </row>
    <row r="17" spans="1:4" s="10" customFormat="1" ht="15.75">
      <c r="A17" s="22">
        <v>2</v>
      </c>
      <c r="B17" s="23">
        <f>B16+105</f>
        <v>3630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2" max="2" width="23.140625" style="0" customWidth="1"/>
    <col min="3" max="3" width="27.00390625" style="0" customWidth="1"/>
    <col min="4" max="4" width="27.28125" style="0" customWidth="1"/>
  </cols>
  <sheetData>
    <row r="1" spans="1:4" s="10" customFormat="1" ht="13.5" customHeight="1">
      <c r="A1" s="109" t="s">
        <v>196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6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184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138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139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144</v>
      </c>
      <c r="B11" s="110"/>
      <c r="C11" s="110"/>
      <c r="D11" s="110"/>
    </row>
    <row r="12" spans="1:4" s="10" customFormat="1" ht="33.75" customHeight="1" thickBot="1">
      <c r="A12" s="110" t="s">
        <v>145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146</v>
      </c>
      <c r="D13" s="69" t="s">
        <v>147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3525</v>
      </c>
      <c r="C16" s="21">
        <v>3525</v>
      </c>
      <c r="D16" s="21"/>
    </row>
    <row r="17" spans="1:4" s="10" customFormat="1" ht="15.75">
      <c r="A17" s="22">
        <v>2</v>
      </c>
      <c r="B17" s="23">
        <f>B16+105</f>
        <v>3630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7.57421875" style="0" customWidth="1"/>
  </cols>
  <sheetData>
    <row r="1" spans="1:4" s="10" customFormat="1" ht="13.5" customHeight="1">
      <c r="A1" s="109" t="s">
        <v>197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6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185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148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149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151</v>
      </c>
      <c r="B11" s="110"/>
      <c r="C11" s="110"/>
      <c r="D11" s="110"/>
    </row>
    <row r="12" spans="1:4" s="10" customFormat="1" ht="33.75" customHeight="1" thickBot="1">
      <c r="A12" s="110" t="s">
        <v>150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152</v>
      </c>
      <c r="D13" s="69" t="s">
        <v>153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3460</v>
      </c>
      <c r="C16" s="21"/>
      <c r="D16" s="21">
        <v>3460</v>
      </c>
    </row>
    <row r="17" spans="1:4" s="10" customFormat="1" ht="15.75">
      <c r="A17" s="22">
        <v>2</v>
      </c>
      <c r="B17" s="23">
        <f>B16+103</f>
        <v>3563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2" max="2" width="23.00390625" style="0" customWidth="1"/>
    <col min="3" max="4" width="27.140625" style="0" customWidth="1"/>
  </cols>
  <sheetData>
    <row r="1" spans="1:4" s="10" customFormat="1" ht="13.5" customHeight="1">
      <c r="A1" s="109" t="s">
        <v>198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2.2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186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154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21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155</v>
      </c>
      <c r="B11" s="110"/>
      <c r="C11" s="110"/>
      <c r="D11" s="110"/>
    </row>
    <row r="12" spans="1:4" s="10" customFormat="1" ht="33.75" customHeight="1" thickBot="1">
      <c r="A12" s="110" t="s">
        <v>156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157</v>
      </c>
      <c r="D13" s="69" t="s">
        <v>158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1270</v>
      </c>
      <c r="C16" s="21">
        <v>1270</v>
      </c>
      <c r="D16" s="21"/>
    </row>
    <row r="17" spans="1:4" s="10" customFormat="1" ht="15.75">
      <c r="A17" s="22">
        <v>2</v>
      </c>
      <c r="B17" s="23">
        <f>B16+35</f>
        <v>1305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140625" defaultRowHeight="15"/>
  <cols>
    <col min="2" max="2" width="22.7109375" style="0" customWidth="1"/>
    <col min="3" max="3" width="27.140625" style="0" customWidth="1"/>
    <col min="4" max="4" width="27.57421875" style="0" customWidth="1"/>
  </cols>
  <sheetData>
    <row r="1" spans="1:4" s="10" customFormat="1" ht="13.5" customHeight="1">
      <c r="A1" s="109" t="s">
        <v>195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4.5" customHeight="1">
      <c r="A3" s="109"/>
      <c r="B3" s="109"/>
      <c r="C3" s="109"/>
      <c r="D3" s="109"/>
    </row>
    <row r="4" spans="1:4" s="10" customFormat="1" ht="12.75" customHeight="1">
      <c r="A4" s="70"/>
      <c r="B4" s="71"/>
      <c r="C4" s="71"/>
      <c r="D4" s="71"/>
    </row>
    <row r="5" spans="1:4" s="13" customFormat="1" ht="108.75" customHeight="1">
      <c r="A5" s="111" t="s">
        <v>187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114</v>
      </c>
      <c r="B7" s="110"/>
      <c r="C7" s="110"/>
      <c r="D7" s="110"/>
    </row>
    <row r="8" spans="1:4" s="14" customFormat="1" ht="48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21</v>
      </c>
      <c r="B9" s="110"/>
      <c r="C9" s="110"/>
      <c r="D9" s="110"/>
    </row>
    <row r="10" spans="1:4" s="10" customFormat="1" ht="15.75">
      <c r="A10" s="34"/>
      <c r="B10" s="71"/>
      <c r="C10" s="71"/>
      <c r="D10" s="71"/>
    </row>
    <row r="11" spans="1:4" s="10" customFormat="1" ht="31.5" customHeight="1">
      <c r="A11" s="110" t="s">
        <v>161</v>
      </c>
      <c r="B11" s="110"/>
      <c r="C11" s="110"/>
      <c r="D11" s="110"/>
    </row>
    <row r="12" spans="1:4" s="10" customFormat="1" ht="33.75" customHeight="1" thickBot="1">
      <c r="A12" s="110" t="s">
        <v>162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69" t="s">
        <v>163</v>
      </c>
      <c r="D13" s="69" t="s">
        <v>164</v>
      </c>
    </row>
    <row r="14" spans="1:4" s="10" customFormat="1" ht="48" thickBot="1">
      <c r="A14" s="32" t="s">
        <v>1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1250</v>
      </c>
      <c r="C16" s="21">
        <v>1250</v>
      </c>
      <c r="D16" s="21"/>
    </row>
    <row r="17" spans="1:4" s="10" customFormat="1" ht="15.75">
      <c r="A17" s="22">
        <v>2</v>
      </c>
      <c r="B17" s="23">
        <f>B16+35</f>
        <v>1285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:D3"/>
    <mergeCell ref="A5:D5"/>
    <mergeCell ref="A6:D6"/>
    <mergeCell ref="A7:D7"/>
    <mergeCell ref="A8:D8"/>
    <mergeCell ref="A9:D9"/>
    <mergeCell ref="A11:D11"/>
    <mergeCell ref="A12:D12"/>
    <mergeCell ref="A13:B13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120" zoomScaleNormal="130" zoomScaleSheetLayoutView="120" workbookViewId="0" topLeftCell="A1">
      <selection activeCell="A1" sqref="A1:D3"/>
    </sheetView>
  </sheetViews>
  <sheetFormatPr defaultColWidth="9.140625" defaultRowHeight="15"/>
  <cols>
    <col min="1" max="1" width="6.28125" style="27" customWidth="1"/>
    <col min="2" max="2" width="23.421875" style="12" customWidth="1"/>
    <col min="3" max="3" width="26.7109375" style="12" customWidth="1"/>
    <col min="4" max="4" width="27.7109375" style="12" customWidth="1"/>
    <col min="5" max="16384" width="9.140625" style="10" customWidth="1"/>
  </cols>
  <sheetData>
    <row r="1" spans="1:4" ht="15.75" customHeight="1">
      <c r="A1" s="94" t="s">
        <v>166</v>
      </c>
      <c r="B1" s="94"/>
      <c r="C1" s="94"/>
      <c r="D1" s="94"/>
    </row>
    <row r="2" spans="1:4" ht="15.75">
      <c r="A2" s="94"/>
      <c r="B2" s="94"/>
      <c r="C2" s="94"/>
      <c r="D2" s="94"/>
    </row>
    <row r="3" spans="1:4" ht="26.25" customHeight="1">
      <c r="A3" s="94"/>
      <c r="B3" s="94"/>
      <c r="C3" s="94"/>
      <c r="D3" s="94"/>
    </row>
    <row r="4" spans="1:6" ht="12.75" customHeight="1">
      <c r="A4" s="11"/>
      <c r="E4" s="11"/>
      <c r="F4" s="11"/>
    </row>
    <row r="5" spans="1:4" s="13" customFormat="1" ht="102.75" customHeight="1">
      <c r="A5" s="95" t="s">
        <v>71</v>
      </c>
      <c r="B5" s="95"/>
      <c r="C5" s="95"/>
      <c r="D5" s="95"/>
    </row>
    <row r="6" spans="1:6" s="14" customFormat="1" ht="22.5" customHeight="1">
      <c r="A6" s="96" t="s">
        <v>10</v>
      </c>
      <c r="B6" s="96"/>
      <c r="C6" s="96"/>
      <c r="D6" s="96"/>
      <c r="E6" s="96"/>
      <c r="F6" s="96"/>
    </row>
    <row r="7" spans="1:6" ht="15.75">
      <c r="A7" s="97" t="s">
        <v>72</v>
      </c>
      <c r="B7" s="97"/>
      <c r="C7" s="97"/>
      <c r="D7" s="97"/>
      <c r="E7" s="97"/>
      <c r="F7" s="9"/>
    </row>
    <row r="8" spans="1:6" s="14" customFormat="1" ht="38.25" customHeight="1">
      <c r="A8" s="98" t="s">
        <v>11</v>
      </c>
      <c r="B8" s="98"/>
      <c r="C8" s="98"/>
      <c r="D8" s="98"/>
      <c r="E8" s="13"/>
      <c r="F8" s="15"/>
    </row>
    <row r="9" spans="1:6" ht="15.75">
      <c r="A9" s="97" t="s">
        <v>73</v>
      </c>
      <c r="B9" s="97"/>
      <c r="C9" s="97"/>
      <c r="D9" s="97"/>
      <c r="E9" s="97"/>
      <c r="F9" s="9"/>
    </row>
    <row r="11" spans="1:6" ht="36" customHeight="1">
      <c r="A11" s="97" t="s">
        <v>167</v>
      </c>
      <c r="B11" s="97"/>
      <c r="C11" s="97"/>
      <c r="D11" s="97"/>
      <c r="E11" s="16"/>
      <c r="F11" s="9"/>
    </row>
    <row r="12" spans="1:6" ht="33" customHeight="1">
      <c r="A12" s="97" t="s">
        <v>74</v>
      </c>
      <c r="B12" s="97"/>
      <c r="C12" s="97"/>
      <c r="D12" s="97"/>
      <c r="E12" s="16"/>
      <c r="F12" s="9"/>
    </row>
    <row r="13" spans="1:6" ht="19.5" customHeight="1" thickBot="1">
      <c r="A13" s="28"/>
      <c r="B13" s="28"/>
      <c r="C13" s="28"/>
      <c r="D13" s="44"/>
      <c r="E13" s="16"/>
      <c r="F13" s="28"/>
    </row>
    <row r="14" spans="1:4" s="16" customFormat="1" ht="64.5" customHeight="1">
      <c r="A14" s="100" t="s">
        <v>0</v>
      </c>
      <c r="B14" s="101"/>
      <c r="C14" s="29" t="s">
        <v>75</v>
      </c>
      <c r="D14" s="48" t="s">
        <v>76</v>
      </c>
    </row>
    <row r="15" spans="1:4" ht="65.25" customHeight="1" thickBot="1">
      <c r="A15" s="30" t="s">
        <v>1</v>
      </c>
      <c r="B15" s="31" t="s">
        <v>12</v>
      </c>
      <c r="C15" s="31" t="s">
        <v>12</v>
      </c>
      <c r="D15" s="49" t="s">
        <v>12</v>
      </c>
    </row>
    <row r="16" spans="1:4" s="19" customFormat="1" ht="16.5" thickBot="1">
      <c r="A16" s="17">
        <v>1</v>
      </c>
      <c r="B16" s="18">
        <v>2</v>
      </c>
      <c r="C16" s="18">
        <v>3</v>
      </c>
      <c r="D16" s="50">
        <v>4</v>
      </c>
    </row>
    <row r="17" spans="1:4" ht="15.75">
      <c r="A17" s="20">
        <v>1</v>
      </c>
      <c r="B17" s="21">
        <v>2990</v>
      </c>
      <c r="C17" s="21">
        <v>2990</v>
      </c>
      <c r="D17" s="21"/>
    </row>
    <row r="18" spans="1:4" ht="15.75">
      <c r="A18" s="22">
        <f>A17+1</f>
        <v>2</v>
      </c>
      <c r="B18" s="23">
        <f>B17+89</f>
        <v>3079</v>
      </c>
      <c r="C18" s="21" t="s">
        <v>165</v>
      </c>
      <c r="D18" s="23" t="s">
        <v>165</v>
      </c>
    </row>
    <row r="19" spans="1:4" ht="33.75" customHeight="1">
      <c r="A19" s="98" t="s">
        <v>2</v>
      </c>
      <c r="B19" s="98"/>
      <c r="C19" s="46"/>
      <c r="D19" s="46"/>
    </row>
    <row r="20" spans="1:4" ht="34.5" customHeight="1" thickBot="1">
      <c r="A20" s="102" t="s">
        <v>19</v>
      </c>
      <c r="B20" s="102"/>
      <c r="C20" s="25"/>
      <c r="D20" s="83" t="s">
        <v>20</v>
      </c>
    </row>
    <row r="21" spans="1:4" ht="30.75" customHeight="1" thickBot="1">
      <c r="A21" s="99" t="s">
        <v>3</v>
      </c>
      <c r="B21" s="99"/>
      <c r="C21" s="26"/>
      <c r="D21" s="83" t="s">
        <v>8</v>
      </c>
    </row>
  </sheetData>
  <sheetProtection/>
  <mergeCells count="12">
    <mergeCell ref="A21:B21"/>
    <mergeCell ref="A11:D11"/>
    <mergeCell ref="A12:D12"/>
    <mergeCell ref="A14:B14"/>
    <mergeCell ref="A19:B19"/>
    <mergeCell ref="A20:B20"/>
    <mergeCell ref="A1:D3"/>
    <mergeCell ref="A5:D5"/>
    <mergeCell ref="A6:F6"/>
    <mergeCell ref="A7:E7"/>
    <mergeCell ref="A8:D8"/>
    <mergeCell ref="A9:E9"/>
  </mergeCells>
  <printOptions/>
  <pageMargins left="0.7480314960629921" right="0.7086614173228347" top="0.7480314960629921" bottom="0.7480314960629921" header="0.31496062992125984" footer="0.31496062992125984"/>
  <pageSetup fitToHeight="18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Normal="130" zoomScaleSheetLayoutView="100" workbookViewId="0" topLeftCell="A1">
      <selection activeCell="A19" sqref="A19:IV21"/>
    </sheetView>
  </sheetViews>
  <sheetFormatPr defaultColWidth="9.140625" defaultRowHeight="15"/>
  <cols>
    <col min="1" max="1" width="6.28125" style="27" customWidth="1"/>
    <col min="2" max="2" width="23.421875" style="12" customWidth="1"/>
    <col min="3" max="3" width="28.00390625" style="12" customWidth="1"/>
    <col min="4" max="4" width="27.8515625" style="12" customWidth="1"/>
    <col min="5" max="16384" width="9.140625" style="10" customWidth="1"/>
  </cols>
  <sheetData>
    <row r="1" spans="1:4" ht="15.75" customHeight="1">
      <c r="A1" s="106" t="s">
        <v>168</v>
      </c>
      <c r="B1" s="94"/>
      <c r="C1" s="94"/>
      <c r="D1" s="94"/>
    </row>
    <row r="2" spans="1:4" ht="15.75">
      <c r="A2" s="94"/>
      <c r="B2" s="94"/>
      <c r="C2" s="94"/>
      <c r="D2" s="94"/>
    </row>
    <row r="3" spans="1:4" ht="33" customHeight="1">
      <c r="A3" s="94"/>
      <c r="B3" s="94"/>
      <c r="C3" s="94"/>
      <c r="D3" s="94"/>
    </row>
    <row r="4" spans="1:6" ht="12.75" customHeight="1">
      <c r="A4" s="38"/>
      <c r="E4" s="38"/>
      <c r="F4" s="38"/>
    </row>
    <row r="5" spans="1:6" s="13" customFormat="1" ht="123" customHeight="1">
      <c r="A5" s="95" t="s">
        <v>77</v>
      </c>
      <c r="B5" s="95"/>
      <c r="C5" s="95"/>
      <c r="D5" s="95"/>
      <c r="E5" s="53"/>
      <c r="F5" s="53"/>
    </row>
    <row r="6" spans="1:6" s="14" customFormat="1" ht="22.5" customHeight="1">
      <c r="A6" s="107" t="s">
        <v>10</v>
      </c>
      <c r="B6" s="107"/>
      <c r="C6" s="107"/>
      <c r="D6" s="107"/>
      <c r="E6" s="107"/>
      <c r="F6" s="107"/>
    </row>
    <row r="7" spans="1:6" ht="16.5">
      <c r="A7" s="103" t="s">
        <v>72</v>
      </c>
      <c r="B7" s="103"/>
      <c r="C7" s="103"/>
      <c r="D7" s="103"/>
      <c r="E7" s="103"/>
      <c r="F7" s="54"/>
    </row>
    <row r="8" spans="1:6" s="14" customFormat="1" ht="38.25" customHeight="1">
      <c r="A8" s="108" t="s">
        <v>11</v>
      </c>
      <c r="B8" s="108"/>
      <c r="C8" s="108"/>
      <c r="D8" s="108"/>
      <c r="E8" s="53"/>
      <c r="F8" s="55"/>
    </row>
    <row r="9" spans="1:6" ht="16.5">
      <c r="A9" s="103" t="s">
        <v>73</v>
      </c>
      <c r="B9" s="103"/>
      <c r="C9" s="103"/>
      <c r="D9" s="103"/>
      <c r="E9" s="103"/>
      <c r="F9" s="54"/>
    </row>
    <row r="10" spans="1:6" ht="16.5">
      <c r="A10" s="56"/>
      <c r="B10" s="57"/>
      <c r="C10" s="57"/>
      <c r="D10" s="57"/>
      <c r="E10" s="58"/>
      <c r="F10" s="58"/>
    </row>
    <row r="11" spans="1:6" ht="36.75" customHeight="1">
      <c r="A11" s="103" t="s">
        <v>169</v>
      </c>
      <c r="B11" s="103"/>
      <c r="C11" s="103"/>
      <c r="D11" s="103"/>
      <c r="E11" s="59"/>
      <c r="F11" s="54"/>
    </row>
    <row r="12" spans="1:6" ht="29.25" customHeight="1">
      <c r="A12" s="103" t="s">
        <v>170</v>
      </c>
      <c r="B12" s="103"/>
      <c r="C12" s="103"/>
      <c r="D12" s="103"/>
      <c r="E12" s="59"/>
      <c r="F12" s="54"/>
    </row>
    <row r="13" spans="1:6" ht="19.5" customHeight="1" thickBot="1">
      <c r="A13" s="54"/>
      <c r="B13" s="54"/>
      <c r="C13" s="54"/>
      <c r="D13" s="54"/>
      <c r="E13" s="16"/>
      <c r="F13" s="39"/>
    </row>
    <row r="14" spans="1:4" s="16" customFormat="1" ht="64.5" customHeight="1">
      <c r="A14" s="104" t="s">
        <v>0</v>
      </c>
      <c r="B14" s="105"/>
      <c r="C14" s="60" t="s">
        <v>78</v>
      </c>
      <c r="D14" s="60" t="s">
        <v>79</v>
      </c>
    </row>
    <row r="15" spans="1:4" ht="65.25" customHeight="1" thickBot="1">
      <c r="A15" s="61" t="s">
        <v>1</v>
      </c>
      <c r="B15" s="62" t="s">
        <v>12</v>
      </c>
      <c r="C15" s="62" t="s">
        <v>12</v>
      </c>
      <c r="D15" s="62" t="s">
        <v>12</v>
      </c>
    </row>
    <row r="16" spans="1:4" s="19" customFormat="1" ht="17.25" thickBot="1">
      <c r="A16" s="63">
        <v>1</v>
      </c>
      <c r="B16" s="64">
        <v>2</v>
      </c>
      <c r="C16" s="64">
        <v>3</v>
      </c>
      <c r="D16" s="64">
        <v>4</v>
      </c>
    </row>
    <row r="17" spans="1:4" ht="16.5">
      <c r="A17" s="65">
        <v>1</v>
      </c>
      <c r="B17" s="66">
        <v>2990</v>
      </c>
      <c r="C17" s="66">
        <v>2990</v>
      </c>
      <c r="D17" s="66"/>
    </row>
    <row r="18" spans="1:4" ht="16.5">
      <c r="A18" s="67">
        <f>A17+1</f>
        <v>2</v>
      </c>
      <c r="B18" s="68">
        <f>B17+89</f>
        <v>3079</v>
      </c>
      <c r="C18" s="68" t="s">
        <v>165</v>
      </c>
      <c r="D18" s="68" t="s">
        <v>165</v>
      </c>
    </row>
    <row r="19" spans="1:4" ht="33.75" customHeight="1">
      <c r="A19" s="98" t="s">
        <v>2</v>
      </c>
      <c r="B19" s="98"/>
      <c r="C19" s="71"/>
      <c r="D19" s="71"/>
    </row>
    <row r="20" spans="1:4" ht="34.5" customHeight="1" thickBot="1">
      <c r="A20" s="102" t="s">
        <v>19</v>
      </c>
      <c r="B20" s="102"/>
      <c r="C20" s="25"/>
      <c r="D20" s="83" t="s">
        <v>20</v>
      </c>
    </row>
    <row r="21" spans="1:4" ht="30.75" customHeight="1" thickBot="1">
      <c r="A21" s="99" t="s">
        <v>3</v>
      </c>
      <c r="B21" s="99"/>
      <c r="C21" s="26"/>
      <c r="D21" s="83" t="s">
        <v>8</v>
      </c>
    </row>
  </sheetData>
  <sheetProtection/>
  <mergeCells count="12">
    <mergeCell ref="A1:D3"/>
    <mergeCell ref="A5:D5"/>
    <mergeCell ref="A6:F6"/>
    <mergeCell ref="A7:E7"/>
    <mergeCell ref="A8:D8"/>
    <mergeCell ref="A9:E9"/>
    <mergeCell ref="A11:D11"/>
    <mergeCell ref="A12:D12"/>
    <mergeCell ref="A14:B14"/>
    <mergeCell ref="A19:B19"/>
    <mergeCell ref="A20:B20"/>
    <mergeCell ref="A21:B21"/>
  </mergeCells>
  <printOptions/>
  <pageMargins left="0.7480314960629921" right="0.7086614173228347" top="0.7480314960629921" bottom="0.7480314960629921" header="0.31496062992125984" footer="0.31496062992125984"/>
  <pageSetup fitToHeight="18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120" zoomScaleNormal="130" zoomScaleSheetLayoutView="120" workbookViewId="0" topLeftCell="A1">
      <selection activeCell="A11" sqref="A11:D11"/>
    </sheetView>
  </sheetViews>
  <sheetFormatPr defaultColWidth="9.140625" defaultRowHeight="15"/>
  <cols>
    <col min="1" max="1" width="6.28125" style="27" customWidth="1"/>
    <col min="2" max="2" width="25.140625" style="12" customWidth="1"/>
    <col min="3" max="3" width="27.421875" style="12" customWidth="1"/>
    <col min="4" max="4" width="27.140625" style="12" customWidth="1"/>
    <col min="5" max="5" width="0.13671875" style="10" customWidth="1"/>
    <col min="6" max="16384" width="9.140625" style="10" customWidth="1"/>
  </cols>
  <sheetData>
    <row r="1" spans="1:4" ht="15.75" customHeight="1">
      <c r="A1" s="94" t="s">
        <v>171</v>
      </c>
      <c r="B1" s="94"/>
      <c r="C1" s="94"/>
      <c r="D1" s="94"/>
    </row>
    <row r="2" spans="1:4" ht="15.75">
      <c r="A2" s="94"/>
      <c r="B2" s="94"/>
      <c r="C2" s="94"/>
      <c r="D2" s="94"/>
    </row>
    <row r="3" spans="1:4" ht="15.75">
      <c r="A3" s="94"/>
      <c r="B3" s="94"/>
      <c r="C3" s="94"/>
      <c r="D3" s="94"/>
    </row>
    <row r="4" spans="1:6" ht="12.75" customHeight="1">
      <c r="A4" s="11"/>
      <c r="E4" s="11"/>
      <c r="F4" s="11"/>
    </row>
    <row r="5" spans="1:4" s="13" customFormat="1" ht="111.75" customHeight="1">
      <c r="A5" s="95" t="s">
        <v>80</v>
      </c>
      <c r="B5" s="95"/>
      <c r="C5" s="95"/>
      <c r="D5" s="95"/>
    </row>
    <row r="6" spans="1:6" s="14" customFormat="1" ht="30.75" customHeight="1">
      <c r="A6" s="96" t="s">
        <v>84</v>
      </c>
      <c r="B6" s="96"/>
      <c r="C6" s="96"/>
      <c r="D6" s="96"/>
      <c r="E6" s="96"/>
      <c r="F6" s="96"/>
    </row>
    <row r="7" spans="1:6" ht="15.75">
      <c r="A7" s="97" t="s">
        <v>72</v>
      </c>
      <c r="B7" s="97"/>
      <c r="C7" s="97"/>
      <c r="D7" s="97"/>
      <c r="E7" s="97"/>
      <c r="F7" s="9"/>
    </row>
    <row r="8" spans="1:6" s="14" customFormat="1" ht="38.25" customHeight="1">
      <c r="A8" s="96" t="s">
        <v>11</v>
      </c>
      <c r="B8" s="96"/>
      <c r="C8" s="96"/>
      <c r="D8" s="96"/>
      <c r="E8" s="13"/>
      <c r="F8" s="15"/>
    </row>
    <row r="9" spans="1:6" ht="15.75">
      <c r="A9" s="97" t="s">
        <v>73</v>
      </c>
      <c r="B9" s="97"/>
      <c r="C9" s="97"/>
      <c r="D9" s="97"/>
      <c r="E9" s="97"/>
      <c r="F9" s="9"/>
    </row>
    <row r="11" spans="1:6" ht="36.75" customHeight="1">
      <c r="A11" s="97" t="s">
        <v>172</v>
      </c>
      <c r="B11" s="97"/>
      <c r="C11" s="97"/>
      <c r="D11" s="97"/>
      <c r="E11" s="16"/>
      <c r="F11" s="9"/>
    </row>
    <row r="12" spans="1:6" ht="35.25" customHeight="1">
      <c r="A12" s="97" t="s">
        <v>81</v>
      </c>
      <c r="B12" s="97"/>
      <c r="C12" s="97"/>
      <c r="D12" s="97"/>
      <c r="E12" s="16"/>
      <c r="F12" s="9"/>
    </row>
    <row r="13" spans="1:6" ht="20.25" customHeight="1" thickBot="1">
      <c r="A13" s="28"/>
      <c r="B13" s="28"/>
      <c r="C13" s="28"/>
      <c r="D13" s="28"/>
      <c r="E13" s="16"/>
      <c r="F13" s="28"/>
    </row>
    <row r="14" spans="1:4" s="16" customFormat="1" ht="64.5" customHeight="1">
      <c r="A14" s="100" t="s">
        <v>0</v>
      </c>
      <c r="B14" s="101"/>
      <c r="C14" s="29" t="s">
        <v>82</v>
      </c>
      <c r="D14" s="29" t="s">
        <v>83</v>
      </c>
    </row>
    <row r="15" spans="1:4" ht="69" customHeight="1" thickBot="1">
      <c r="A15" s="32" t="s">
        <v>1</v>
      </c>
      <c r="B15" s="33" t="s">
        <v>12</v>
      </c>
      <c r="C15" s="33" t="s">
        <v>12</v>
      </c>
      <c r="D15" s="33" t="s">
        <v>12</v>
      </c>
    </row>
    <row r="16" spans="1:4" s="19" customFormat="1" ht="16.5" thickBot="1">
      <c r="A16" s="17">
        <v>1</v>
      </c>
      <c r="B16" s="18">
        <v>2</v>
      </c>
      <c r="C16" s="18">
        <v>3</v>
      </c>
      <c r="D16" s="18">
        <v>4</v>
      </c>
    </row>
    <row r="17" spans="1:4" ht="15.75">
      <c r="A17" s="20">
        <v>1</v>
      </c>
      <c r="B17" s="21">
        <v>2990</v>
      </c>
      <c r="C17" s="21">
        <v>2990</v>
      </c>
      <c r="D17" s="21"/>
    </row>
    <row r="18" spans="1:4" ht="15.75">
      <c r="A18" s="20">
        <f>A17+1</f>
        <v>2</v>
      </c>
      <c r="B18" s="21">
        <f>B17+89</f>
        <v>3079</v>
      </c>
      <c r="C18" s="21" t="s">
        <v>165</v>
      </c>
      <c r="D18" s="21" t="s">
        <v>165</v>
      </c>
    </row>
    <row r="19" spans="1:4" ht="33.75" customHeight="1">
      <c r="A19" s="98" t="s">
        <v>2</v>
      </c>
      <c r="B19" s="98"/>
      <c r="C19" s="71"/>
      <c r="D19" s="71"/>
    </row>
    <row r="20" spans="1:4" ht="34.5" customHeight="1" thickBot="1">
      <c r="A20" s="102" t="s">
        <v>19</v>
      </c>
      <c r="B20" s="102"/>
      <c r="C20" s="25"/>
      <c r="D20" s="83" t="s">
        <v>20</v>
      </c>
    </row>
    <row r="21" spans="1:4" ht="30.75" customHeight="1" thickBot="1">
      <c r="A21" s="99" t="s">
        <v>3</v>
      </c>
      <c r="B21" s="99"/>
      <c r="C21" s="26"/>
      <c r="D21" s="83" t="s">
        <v>8</v>
      </c>
    </row>
  </sheetData>
  <sheetProtection/>
  <mergeCells count="12">
    <mergeCell ref="A1:D3"/>
    <mergeCell ref="A5:D5"/>
    <mergeCell ref="A6:F6"/>
    <mergeCell ref="A7:E7"/>
    <mergeCell ref="A8:D8"/>
    <mergeCell ref="A9:E9"/>
    <mergeCell ref="A21:B21"/>
    <mergeCell ref="A12:D12"/>
    <mergeCell ref="A11:D11"/>
    <mergeCell ref="A14:B14"/>
    <mergeCell ref="A19:B19"/>
    <mergeCell ref="A20:B20"/>
  </mergeCells>
  <printOptions/>
  <pageMargins left="0.7480314960629921" right="0.7086614173228347" top="0.7480314960629921" bottom="0.7480314960629921" header="0.31496062992125984" footer="0.31496062992125984"/>
  <pageSetup fitToHeight="2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120" zoomScaleNormal="130" zoomScaleSheetLayoutView="120" workbookViewId="0" topLeftCell="A10">
      <selection activeCell="A12" sqref="A12:D12"/>
    </sheetView>
  </sheetViews>
  <sheetFormatPr defaultColWidth="9.140625" defaultRowHeight="15"/>
  <cols>
    <col min="1" max="1" width="6.28125" style="27" customWidth="1"/>
    <col min="2" max="2" width="24.140625" style="12" customWidth="1"/>
    <col min="3" max="3" width="27.57421875" style="12" customWidth="1"/>
    <col min="4" max="4" width="28.28125" style="12" customWidth="1"/>
    <col min="5" max="16384" width="9.140625" style="10" customWidth="1"/>
  </cols>
  <sheetData>
    <row r="1" spans="1:4" ht="15.75" customHeight="1">
      <c r="A1" s="94" t="s">
        <v>173</v>
      </c>
      <c r="B1" s="94"/>
      <c r="C1" s="94"/>
      <c r="D1" s="94"/>
    </row>
    <row r="2" spans="1:4" ht="15.75">
      <c r="A2" s="94"/>
      <c r="B2" s="94"/>
      <c r="C2" s="94"/>
      <c r="D2" s="94"/>
    </row>
    <row r="3" spans="1:4" ht="27.75" customHeight="1">
      <c r="A3" s="94"/>
      <c r="B3" s="94"/>
      <c r="C3" s="94"/>
      <c r="D3" s="94"/>
    </row>
    <row r="4" spans="1:6" ht="12.75" customHeight="1">
      <c r="A4" s="42"/>
      <c r="E4" s="42"/>
      <c r="F4" s="42"/>
    </row>
    <row r="5" spans="1:4" s="13" customFormat="1" ht="99" customHeight="1">
      <c r="A5" s="95" t="s">
        <v>85</v>
      </c>
      <c r="B5" s="95"/>
      <c r="C5" s="95"/>
      <c r="D5" s="95"/>
    </row>
    <row r="6" spans="1:6" s="14" customFormat="1" ht="22.5" customHeight="1">
      <c r="A6" s="96" t="s">
        <v>10</v>
      </c>
      <c r="B6" s="96"/>
      <c r="C6" s="96"/>
      <c r="D6" s="96"/>
      <c r="E6" s="96"/>
      <c r="F6" s="96"/>
    </row>
    <row r="7" spans="1:6" ht="21.75" customHeight="1">
      <c r="A7" s="97" t="s">
        <v>86</v>
      </c>
      <c r="B7" s="97"/>
      <c r="C7" s="97"/>
      <c r="D7" s="97"/>
      <c r="E7" s="97"/>
      <c r="F7" s="40"/>
    </row>
    <row r="8" spans="1:6" s="14" customFormat="1" ht="40.5" customHeight="1">
      <c r="A8" s="96" t="s">
        <v>11</v>
      </c>
      <c r="B8" s="96"/>
      <c r="C8" s="96"/>
      <c r="D8" s="96"/>
      <c r="E8" s="13"/>
      <c r="F8" s="43"/>
    </row>
    <row r="9" spans="1:6" ht="15.75">
      <c r="A9" s="97" t="s">
        <v>73</v>
      </c>
      <c r="B9" s="97"/>
      <c r="C9" s="97"/>
      <c r="D9" s="97"/>
      <c r="E9" s="97"/>
      <c r="F9" s="40"/>
    </row>
    <row r="11" spans="1:6" ht="38.25" customHeight="1">
      <c r="A11" s="97" t="s">
        <v>174</v>
      </c>
      <c r="B11" s="97"/>
      <c r="C11" s="97"/>
      <c r="D11" s="97"/>
      <c r="E11" s="16"/>
      <c r="F11" s="40"/>
    </row>
    <row r="12" spans="1:6" ht="30.75" customHeight="1">
      <c r="A12" s="97" t="s">
        <v>87</v>
      </c>
      <c r="B12" s="97"/>
      <c r="C12" s="97"/>
      <c r="D12" s="97"/>
      <c r="E12" s="16"/>
      <c r="F12" s="40"/>
    </row>
    <row r="13" spans="1:6" ht="20.25" customHeight="1" thickBot="1">
      <c r="A13" s="40"/>
      <c r="B13" s="40"/>
      <c r="C13" s="40"/>
      <c r="D13" s="40"/>
      <c r="E13" s="16"/>
      <c r="F13" s="40"/>
    </row>
    <row r="14" spans="1:4" s="16" customFormat="1" ht="64.5" customHeight="1">
      <c r="A14" s="100" t="s">
        <v>0</v>
      </c>
      <c r="B14" s="101"/>
      <c r="C14" s="41" t="s">
        <v>88</v>
      </c>
      <c r="D14" s="41" t="s">
        <v>89</v>
      </c>
    </row>
    <row r="15" spans="1:4" ht="60.75" customHeight="1" thickBot="1">
      <c r="A15" s="32" t="s">
        <v>1</v>
      </c>
      <c r="B15" s="33" t="s">
        <v>12</v>
      </c>
      <c r="C15" s="33" t="s">
        <v>12</v>
      </c>
      <c r="D15" s="33" t="s">
        <v>12</v>
      </c>
    </row>
    <row r="16" spans="1:4" s="19" customFormat="1" ht="16.5" thickBot="1">
      <c r="A16" s="17">
        <v>1</v>
      </c>
      <c r="B16" s="18">
        <v>2</v>
      </c>
      <c r="C16" s="18">
        <v>3</v>
      </c>
      <c r="D16" s="18">
        <v>4</v>
      </c>
    </row>
    <row r="17" spans="1:4" ht="15.75">
      <c r="A17" s="20">
        <v>1</v>
      </c>
      <c r="B17" s="21">
        <v>2990</v>
      </c>
      <c r="C17" s="21">
        <v>2990</v>
      </c>
      <c r="D17" s="21"/>
    </row>
    <row r="18" spans="1:4" ht="15.75">
      <c r="A18" s="20">
        <f>A17+1</f>
        <v>2</v>
      </c>
      <c r="B18" s="21">
        <f>B17+89</f>
        <v>3079</v>
      </c>
      <c r="C18" s="21" t="s">
        <v>165</v>
      </c>
      <c r="D18" s="21" t="s">
        <v>165</v>
      </c>
    </row>
    <row r="19" spans="1:4" ht="33.75" customHeight="1">
      <c r="A19" s="98" t="s">
        <v>2</v>
      </c>
      <c r="B19" s="98"/>
      <c r="C19" s="71"/>
      <c r="D19" s="71"/>
    </row>
    <row r="20" spans="1:4" ht="34.5" customHeight="1" thickBot="1">
      <c r="A20" s="102" t="s">
        <v>19</v>
      </c>
      <c r="B20" s="102"/>
      <c r="C20" s="25"/>
      <c r="D20" s="83" t="s">
        <v>20</v>
      </c>
    </row>
    <row r="21" spans="1:4" ht="30.75" customHeight="1" thickBot="1">
      <c r="A21" s="99" t="s">
        <v>3</v>
      </c>
      <c r="B21" s="99"/>
      <c r="C21" s="26"/>
      <c r="D21" s="83" t="s">
        <v>8</v>
      </c>
    </row>
  </sheetData>
  <sheetProtection/>
  <mergeCells count="12">
    <mergeCell ref="A11:D11"/>
    <mergeCell ref="A12:D12"/>
    <mergeCell ref="A14:B14"/>
    <mergeCell ref="A19:B19"/>
    <mergeCell ref="A20:B20"/>
    <mergeCell ref="A21:B21"/>
    <mergeCell ref="A1:D3"/>
    <mergeCell ref="A5:D5"/>
    <mergeCell ref="A6:F6"/>
    <mergeCell ref="A7:E7"/>
    <mergeCell ref="A8:D8"/>
    <mergeCell ref="A9:E9"/>
  </mergeCells>
  <printOptions/>
  <pageMargins left="0.7480314960629921" right="0.7086614173228347" top="0.7480314960629921" bottom="0.7480314960629921" header="0.31496062992125984" footer="0.31496062992125984"/>
  <pageSetup fitToHeight="15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Normal="120" zoomScaleSheetLayoutView="100" zoomScalePageLayoutView="0" workbookViewId="0" topLeftCell="A1">
      <selection activeCell="A11" sqref="A11:D11"/>
    </sheetView>
  </sheetViews>
  <sheetFormatPr defaultColWidth="9.140625" defaultRowHeight="15"/>
  <cols>
    <col min="2" max="2" width="22.140625" style="0" customWidth="1"/>
    <col min="3" max="3" width="27.140625" style="0" customWidth="1"/>
    <col min="4" max="4" width="28.00390625" style="0" customWidth="1"/>
  </cols>
  <sheetData>
    <row r="1" spans="1:4" s="10" customFormat="1" ht="15.75" customHeight="1">
      <c r="A1" s="109" t="s">
        <v>175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8.25" customHeight="1">
      <c r="A3" s="109"/>
      <c r="B3" s="109"/>
      <c r="C3" s="109"/>
      <c r="D3" s="109"/>
    </row>
    <row r="4" spans="1:4" s="13" customFormat="1" ht="111" customHeight="1">
      <c r="A4" s="111" t="s">
        <v>90</v>
      </c>
      <c r="B4" s="111"/>
      <c r="C4" s="111"/>
      <c r="D4" s="111"/>
    </row>
    <row r="5" spans="1:4" s="14" customFormat="1" ht="22.5" customHeight="1">
      <c r="A5" s="98" t="s">
        <v>10</v>
      </c>
      <c r="B5" s="98"/>
      <c r="C5" s="98"/>
      <c r="D5" s="98"/>
    </row>
    <row r="6" spans="1:4" s="10" customFormat="1" ht="15.75" customHeight="1">
      <c r="A6" s="110" t="s">
        <v>93</v>
      </c>
      <c r="B6" s="110"/>
      <c r="C6" s="110"/>
      <c r="D6" s="110"/>
    </row>
    <row r="7" spans="1:4" s="14" customFormat="1" ht="38.25" customHeight="1">
      <c r="A7" s="98" t="s">
        <v>11</v>
      </c>
      <c r="B7" s="98"/>
      <c r="C7" s="98"/>
      <c r="D7" s="98"/>
    </row>
    <row r="8" spans="1:4" s="10" customFormat="1" ht="24.75" customHeight="1">
      <c r="A8" s="110" t="s">
        <v>94</v>
      </c>
      <c r="B8" s="110"/>
      <c r="C8" s="110"/>
      <c r="D8" s="110"/>
    </row>
    <row r="9" spans="1:4" s="10" customFormat="1" ht="12.75" customHeight="1">
      <c r="A9" s="34"/>
      <c r="B9" s="24"/>
      <c r="C9" s="24"/>
      <c r="D9" s="24"/>
    </row>
    <row r="10" spans="1:4" s="10" customFormat="1" ht="30" customHeight="1">
      <c r="A10" s="110" t="s">
        <v>91</v>
      </c>
      <c r="B10" s="110"/>
      <c r="C10" s="110"/>
      <c r="D10" s="110"/>
    </row>
    <row r="11" spans="1:4" s="10" customFormat="1" ht="15.75">
      <c r="A11" s="110" t="s">
        <v>92</v>
      </c>
      <c r="B11" s="110"/>
      <c r="C11" s="110"/>
      <c r="D11" s="110"/>
    </row>
    <row r="12" spans="1:4" s="10" customFormat="1" ht="21" customHeight="1" thickBot="1">
      <c r="A12" s="110"/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45" t="s">
        <v>95</v>
      </c>
      <c r="D13" s="45" t="s">
        <v>96</v>
      </c>
    </row>
    <row r="14" spans="1:4" s="10" customFormat="1" ht="48" thickBot="1">
      <c r="A14" s="32" t="s">
        <v>18</v>
      </c>
      <c r="B14" s="33" t="s">
        <v>12</v>
      </c>
      <c r="C14" s="33" t="s">
        <v>12</v>
      </c>
      <c r="D14" s="33" t="s">
        <v>12</v>
      </c>
    </row>
    <row r="15" spans="1:4" s="19" customFormat="1" ht="16.5" thickBot="1">
      <c r="A15" s="17">
        <v>1</v>
      </c>
      <c r="B15" s="18">
        <v>2</v>
      </c>
      <c r="C15" s="18">
        <v>3</v>
      </c>
      <c r="D15" s="18">
        <v>4</v>
      </c>
    </row>
    <row r="16" spans="1:4" s="10" customFormat="1" ht="15.75">
      <c r="A16" s="20">
        <v>1</v>
      </c>
      <c r="B16" s="21">
        <v>1440</v>
      </c>
      <c r="C16" s="21">
        <v>1440</v>
      </c>
      <c r="D16" s="21"/>
    </row>
    <row r="17" spans="1:4" s="10" customFormat="1" ht="15.75">
      <c r="A17" s="22">
        <f>A16+1</f>
        <v>2</v>
      </c>
      <c r="B17" s="23">
        <f>B16+43</f>
        <v>1483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3">
    <mergeCell ref="A12:D12"/>
    <mergeCell ref="A13:B13"/>
    <mergeCell ref="A4:D4"/>
    <mergeCell ref="A18:B18"/>
    <mergeCell ref="A19:B19"/>
    <mergeCell ref="A20:B20"/>
    <mergeCell ref="A1:D3"/>
    <mergeCell ref="A6:D6"/>
    <mergeCell ref="A7:D7"/>
    <mergeCell ref="A11:D11"/>
    <mergeCell ref="A10:D10"/>
    <mergeCell ref="A5:D5"/>
    <mergeCell ref="A8:D8"/>
  </mergeCells>
  <printOptions/>
  <pageMargins left="0.7086614173228347" right="0.7086614173228347" top="0.7480314960629921" bottom="0.7480314960629921" header="0.31496062992125984" footer="0.31496062992125984"/>
  <pageSetup fitToHeight="23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120" zoomScaleNormal="120" zoomScaleSheetLayoutView="120" zoomScalePageLayoutView="0" workbookViewId="0" topLeftCell="A1">
      <selection activeCell="A1" sqref="A1:D3"/>
    </sheetView>
  </sheetViews>
  <sheetFormatPr defaultColWidth="9.140625" defaultRowHeight="15"/>
  <cols>
    <col min="2" max="2" width="22.28125" style="0" customWidth="1"/>
    <col min="3" max="3" width="25.8515625" style="0" customWidth="1"/>
    <col min="4" max="4" width="26.00390625" style="0" customWidth="1"/>
  </cols>
  <sheetData>
    <row r="1" spans="1:4" s="35" customFormat="1" ht="25.5" customHeight="1">
      <c r="A1" s="109" t="s">
        <v>188</v>
      </c>
      <c r="B1" s="109"/>
      <c r="C1" s="109"/>
      <c r="D1" s="109"/>
    </row>
    <row r="2" spans="1:4" s="35" customFormat="1" ht="15.75">
      <c r="A2" s="109"/>
      <c r="B2" s="109"/>
      <c r="C2" s="109"/>
      <c r="D2" s="109"/>
    </row>
    <row r="3" spans="1:4" s="35" customFormat="1" ht="24.75" customHeight="1">
      <c r="A3" s="109"/>
      <c r="B3" s="109"/>
      <c r="C3" s="109"/>
      <c r="D3" s="109"/>
    </row>
    <row r="4" spans="1:4" s="36" customFormat="1" ht="111.75" customHeight="1">
      <c r="A4" s="111" t="s">
        <v>97</v>
      </c>
      <c r="B4" s="111"/>
      <c r="C4" s="111"/>
      <c r="D4" s="111"/>
    </row>
    <row r="5" spans="1:4" s="37" customFormat="1" ht="30.75" customHeight="1">
      <c r="A5" s="98" t="s">
        <v>10</v>
      </c>
      <c r="B5" s="98"/>
      <c r="C5" s="98"/>
      <c r="D5" s="98"/>
    </row>
    <row r="6" spans="1:4" s="35" customFormat="1" ht="15.75">
      <c r="A6" s="110" t="s">
        <v>93</v>
      </c>
      <c r="B6" s="110"/>
      <c r="C6" s="110"/>
      <c r="D6" s="110"/>
    </row>
    <row r="7" spans="1:4" s="37" customFormat="1" ht="42" customHeight="1">
      <c r="A7" s="98" t="s">
        <v>11</v>
      </c>
      <c r="B7" s="98"/>
      <c r="C7" s="98"/>
      <c r="D7" s="98"/>
    </row>
    <row r="8" spans="1:4" s="35" customFormat="1" ht="19.5" customHeight="1">
      <c r="A8" s="110" t="s">
        <v>98</v>
      </c>
      <c r="B8" s="110"/>
      <c r="C8" s="110"/>
      <c r="D8" s="110"/>
    </row>
    <row r="9" spans="1:4" s="35" customFormat="1" ht="15.75">
      <c r="A9" s="34"/>
      <c r="B9" s="24"/>
      <c r="C9" s="24"/>
      <c r="D9" s="24"/>
    </row>
    <row r="10" spans="1:4" s="35" customFormat="1" ht="34.5" customHeight="1">
      <c r="A10" s="110" t="s">
        <v>99</v>
      </c>
      <c r="B10" s="110"/>
      <c r="C10" s="110"/>
      <c r="D10" s="110"/>
    </row>
    <row r="11" spans="1:4" s="35" customFormat="1" ht="29.25" customHeight="1" thickBot="1">
      <c r="A11" s="110" t="s">
        <v>176</v>
      </c>
      <c r="B11" s="110"/>
      <c r="C11" s="110"/>
      <c r="D11" s="110"/>
    </row>
    <row r="12" spans="1:4" s="16" customFormat="1" ht="64.5" customHeight="1">
      <c r="A12" s="100" t="s">
        <v>0</v>
      </c>
      <c r="B12" s="101"/>
      <c r="C12" s="29" t="s">
        <v>100</v>
      </c>
      <c r="D12" s="29" t="s">
        <v>101</v>
      </c>
    </row>
    <row r="13" spans="1:4" s="10" customFormat="1" ht="81.75" customHeight="1" thickBot="1">
      <c r="A13" s="32" t="s">
        <v>1</v>
      </c>
      <c r="B13" s="33" t="s">
        <v>12</v>
      </c>
      <c r="C13" s="33" t="s">
        <v>12</v>
      </c>
      <c r="D13" s="33" t="s">
        <v>12</v>
      </c>
    </row>
    <row r="14" spans="1:4" s="19" customFormat="1" ht="16.5" thickBot="1">
      <c r="A14" s="17">
        <v>1</v>
      </c>
      <c r="B14" s="18">
        <v>2</v>
      </c>
      <c r="C14" s="18">
        <v>3</v>
      </c>
      <c r="D14" s="18">
        <v>4</v>
      </c>
    </row>
    <row r="15" spans="1:4" s="10" customFormat="1" ht="15.75">
      <c r="A15" s="20">
        <v>1</v>
      </c>
      <c r="B15" s="21">
        <v>1440</v>
      </c>
      <c r="C15" s="21">
        <v>1440</v>
      </c>
      <c r="D15" s="21"/>
    </row>
    <row r="16" spans="1:4" s="10" customFormat="1" ht="15.75">
      <c r="A16" s="22">
        <f>A15+1</f>
        <v>2</v>
      </c>
      <c r="B16" s="23">
        <f>B15+43</f>
        <v>1483</v>
      </c>
      <c r="C16" s="23" t="s">
        <v>165</v>
      </c>
      <c r="D16" s="23" t="s">
        <v>165</v>
      </c>
    </row>
    <row r="17" spans="1:4" s="10" customFormat="1" ht="33.75" customHeight="1">
      <c r="A17" s="98" t="s">
        <v>2</v>
      </c>
      <c r="B17" s="98"/>
      <c r="C17" s="71"/>
      <c r="D17" s="71"/>
    </row>
    <row r="18" spans="1:4" s="10" customFormat="1" ht="34.5" customHeight="1" thickBot="1">
      <c r="A18" s="102" t="s">
        <v>19</v>
      </c>
      <c r="B18" s="102"/>
      <c r="C18" s="25"/>
      <c r="D18" s="83" t="s">
        <v>20</v>
      </c>
    </row>
    <row r="19" spans="1:4" s="10" customFormat="1" ht="30.75" customHeight="1" thickBot="1">
      <c r="A19" s="99" t="s">
        <v>3</v>
      </c>
      <c r="B19" s="99"/>
      <c r="C19" s="26"/>
      <c r="D19" s="83" t="s">
        <v>8</v>
      </c>
    </row>
  </sheetData>
  <sheetProtection/>
  <mergeCells count="12">
    <mergeCell ref="A10:D10"/>
    <mergeCell ref="A11:D11"/>
    <mergeCell ref="A12:B12"/>
    <mergeCell ref="A17:B17"/>
    <mergeCell ref="A18:B18"/>
    <mergeCell ref="A19:B19"/>
    <mergeCell ref="A1:D3"/>
    <mergeCell ref="A4:D4"/>
    <mergeCell ref="A5:D5"/>
    <mergeCell ref="A6:D6"/>
    <mergeCell ref="A8:D8"/>
    <mergeCell ref="A7:D7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2" max="2" width="23.28125" style="0" customWidth="1"/>
    <col min="3" max="3" width="27.140625" style="0" customWidth="1"/>
    <col min="4" max="4" width="27.28125" style="0" customWidth="1"/>
  </cols>
  <sheetData>
    <row r="1" spans="1:4" s="10" customFormat="1" ht="13.5" customHeight="1">
      <c r="A1" s="109" t="s">
        <v>189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30" customHeight="1">
      <c r="A3" s="109"/>
      <c r="B3" s="109"/>
      <c r="C3" s="109"/>
      <c r="D3" s="109"/>
    </row>
    <row r="4" spans="1:4" s="13" customFormat="1" ht="114.75" customHeight="1">
      <c r="A4" s="111" t="s">
        <v>102</v>
      </c>
      <c r="B4" s="111"/>
      <c r="C4" s="111"/>
      <c r="D4" s="111"/>
    </row>
    <row r="5" spans="1:4" s="14" customFormat="1" ht="30.75" customHeight="1">
      <c r="A5" s="98" t="s">
        <v>10</v>
      </c>
      <c r="B5" s="98"/>
      <c r="C5" s="98"/>
      <c r="D5" s="98"/>
    </row>
    <row r="6" spans="1:4" s="10" customFormat="1" ht="15.75">
      <c r="A6" s="110" t="s">
        <v>103</v>
      </c>
      <c r="B6" s="110"/>
      <c r="C6" s="110"/>
      <c r="D6" s="110"/>
    </row>
    <row r="7" spans="1:4" s="14" customFormat="1" ht="36" customHeight="1">
      <c r="A7" s="98" t="s">
        <v>11</v>
      </c>
      <c r="B7" s="98"/>
      <c r="C7" s="98"/>
      <c r="D7" s="98"/>
    </row>
    <row r="8" spans="1:4" s="10" customFormat="1" ht="19.5" customHeight="1">
      <c r="A8" s="110" t="s">
        <v>98</v>
      </c>
      <c r="B8" s="110"/>
      <c r="C8" s="110"/>
      <c r="D8" s="110"/>
    </row>
    <row r="9" spans="1:4" s="10" customFormat="1" ht="7.5" customHeight="1">
      <c r="A9" s="34"/>
      <c r="B9" s="24"/>
      <c r="C9" s="24"/>
      <c r="D9" s="24"/>
    </row>
    <row r="10" spans="1:4" s="10" customFormat="1" ht="25.5" customHeight="1">
      <c r="A10" s="110" t="s">
        <v>104</v>
      </c>
      <c r="B10" s="110"/>
      <c r="C10" s="110"/>
      <c r="D10" s="110"/>
    </row>
    <row r="11" spans="1:4" s="10" customFormat="1" ht="33.75" customHeight="1" thickBot="1">
      <c r="A11" s="110" t="s">
        <v>105</v>
      </c>
      <c r="B11" s="110"/>
      <c r="C11" s="110"/>
      <c r="D11" s="110"/>
    </row>
    <row r="12" spans="1:4" s="16" customFormat="1" ht="64.5" customHeight="1">
      <c r="A12" s="100" t="s">
        <v>0</v>
      </c>
      <c r="B12" s="101"/>
      <c r="C12" s="29" t="s">
        <v>106</v>
      </c>
      <c r="D12" s="29" t="s">
        <v>107</v>
      </c>
    </row>
    <row r="13" spans="1:4" s="10" customFormat="1" ht="48" thickBot="1">
      <c r="A13" s="32" t="s">
        <v>1</v>
      </c>
      <c r="B13" s="33" t="s">
        <v>12</v>
      </c>
      <c r="C13" s="33" t="s">
        <v>12</v>
      </c>
      <c r="D13" s="33" t="s">
        <v>12</v>
      </c>
    </row>
    <row r="14" spans="1:4" s="19" customFormat="1" ht="16.5" thickBot="1">
      <c r="A14" s="17">
        <v>1</v>
      </c>
      <c r="B14" s="18">
        <v>2</v>
      </c>
      <c r="C14" s="18">
        <v>3</v>
      </c>
      <c r="D14" s="18">
        <v>4</v>
      </c>
    </row>
    <row r="15" spans="1:4" s="10" customFormat="1" ht="15.75">
      <c r="A15" s="20">
        <v>1</v>
      </c>
      <c r="B15" s="21">
        <v>1440</v>
      </c>
      <c r="C15" s="21">
        <v>1440</v>
      </c>
      <c r="D15" s="21"/>
    </row>
    <row r="16" spans="1:4" s="10" customFormat="1" ht="15.75">
      <c r="A16" s="22">
        <v>2</v>
      </c>
      <c r="B16" s="23">
        <f>B15+43</f>
        <v>1483</v>
      </c>
      <c r="C16" s="23" t="s">
        <v>165</v>
      </c>
      <c r="D16" s="23" t="s">
        <v>165</v>
      </c>
    </row>
    <row r="17" spans="1:4" s="10" customFormat="1" ht="33.75" customHeight="1">
      <c r="A17" s="98" t="s">
        <v>2</v>
      </c>
      <c r="B17" s="98"/>
      <c r="C17" s="71"/>
      <c r="D17" s="71"/>
    </row>
    <row r="18" spans="1:4" s="10" customFormat="1" ht="34.5" customHeight="1" thickBot="1">
      <c r="A18" s="102" t="s">
        <v>19</v>
      </c>
      <c r="B18" s="102"/>
      <c r="C18" s="25"/>
      <c r="D18" s="83" t="s">
        <v>20</v>
      </c>
    </row>
    <row r="19" spans="1:4" s="10" customFormat="1" ht="30.75" customHeight="1" thickBot="1">
      <c r="A19" s="99" t="s">
        <v>3</v>
      </c>
      <c r="B19" s="99"/>
      <c r="C19" s="26"/>
      <c r="D19" s="83" t="s">
        <v>8</v>
      </c>
    </row>
  </sheetData>
  <sheetProtection/>
  <mergeCells count="12">
    <mergeCell ref="A10:D10"/>
    <mergeCell ref="A11:D11"/>
    <mergeCell ref="A12:B12"/>
    <mergeCell ref="A17:B17"/>
    <mergeCell ref="A18:B18"/>
    <mergeCell ref="A19:B19"/>
    <mergeCell ref="A1:D3"/>
    <mergeCell ref="A4:D4"/>
    <mergeCell ref="A5:D5"/>
    <mergeCell ref="A6:D6"/>
    <mergeCell ref="A8:D8"/>
    <mergeCell ref="A7:D7"/>
  </mergeCell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zoomScalePageLayoutView="0" workbookViewId="0" topLeftCell="A1">
      <selection activeCell="A1" sqref="A1:D3"/>
    </sheetView>
  </sheetViews>
  <sheetFormatPr defaultColWidth="9.140625" defaultRowHeight="15"/>
  <cols>
    <col min="1" max="1" width="9.57421875" style="0" customWidth="1"/>
    <col min="2" max="2" width="23.140625" style="0" customWidth="1"/>
    <col min="3" max="3" width="27.7109375" style="0" customWidth="1"/>
    <col min="4" max="4" width="28.00390625" style="0" customWidth="1"/>
  </cols>
  <sheetData>
    <row r="1" spans="1:4" s="10" customFormat="1" ht="13.5" customHeight="1">
      <c r="A1" s="109" t="s">
        <v>190</v>
      </c>
      <c r="B1" s="109"/>
      <c r="C1" s="109"/>
      <c r="D1" s="109"/>
    </row>
    <row r="2" spans="1:4" s="10" customFormat="1" ht="15.75">
      <c r="A2" s="109"/>
      <c r="B2" s="109"/>
      <c r="C2" s="109"/>
      <c r="D2" s="109"/>
    </row>
    <row r="3" spans="1:4" s="10" customFormat="1" ht="41.25" customHeight="1">
      <c r="A3" s="109"/>
      <c r="B3" s="109"/>
      <c r="C3" s="109"/>
      <c r="D3" s="109"/>
    </row>
    <row r="4" spans="1:4" s="10" customFormat="1" ht="12.75" customHeight="1">
      <c r="A4" s="47"/>
      <c r="B4" s="46"/>
      <c r="C4" s="46"/>
      <c r="D4" s="46"/>
    </row>
    <row r="5" spans="1:4" s="13" customFormat="1" ht="109.5" customHeight="1">
      <c r="A5" s="111" t="s">
        <v>108</v>
      </c>
      <c r="B5" s="111"/>
      <c r="C5" s="111"/>
      <c r="D5" s="111"/>
    </row>
    <row r="6" spans="1:4" s="14" customFormat="1" ht="30.75" customHeight="1">
      <c r="A6" s="98" t="s">
        <v>10</v>
      </c>
      <c r="B6" s="98"/>
      <c r="C6" s="98"/>
      <c r="D6" s="98"/>
    </row>
    <row r="7" spans="1:4" s="10" customFormat="1" ht="15.75">
      <c r="A7" s="110" t="s">
        <v>109</v>
      </c>
      <c r="B7" s="110"/>
      <c r="C7" s="110"/>
      <c r="D7" s="110"/>
    </row>
    <row r="8" spans="1:4" s="14" customFormat="1" ht="39" customHeight="1">
      <c r="A8" s="98" t="s">
        <v>11</v>
      </c>
      <c r="B8" s="98"/>
      <c r="C8" s="98"/>
      <c r="D8" s="98"/>
    </row>
    <row r="9" spans="1:4" s="10" customFormat="1" ht="19.5" customHeight="1">
      <c r="A9" s="110" t="s">
        <v>110</v>
      </c>
      <c r="B9" s="110"/>
      <c r="C9" s="110"/>
      <c r="D9" s="110"/>
    </row>
    <row r="10" spans="1:4" s="10" customFormat="1" ht="15.75">
      <c r="A10" s="34"/>
      <c r="B10" s="46"/>
      <c r="C10" s="46"/>
      <c r="D10" s="46"/>
    </row>
    <row r="11" spans="1:4" s="10" customFormat="1" ht="37.5" customHeight="1">
      <c r="A11" s="110" t="s">
        <v>177</v>
      </c>
      <c r="B11" s="110"/>
      <c r="C11" s="110"/>
      <c r="D11" s="110"/>
    </row>
    <row r="12" spans="1:4" s="10" customFormat="1" ht="33.75" customHeight="1" thickBot="1">
      <c r="A12" s="110" t="s">
        <v>111</v>
      </c>
      <c r="B12" s="110"/>
      <c r="C12" s="110"/>
      <c r="D12" s="110"/>
    </row>
    <row r="13" spans="1:4" s="16" customFormat="1" ht="64.5" customHeight="1">
      <c r="A13" s="100" t="s">
        <v>0</v>
      </c>
      <c r="B13" s="101"/>
      <c r="C13" s="45" t="s">
        <v>112</v>
      </c>
      <c r="D13" s="45" t="s">
        <v>113</v>
      </c>
    </row>
    <row r="14" spans="1:4" s="10" customFormat="1" ht="47.25">
      <c r="A14" s="30" t="s">
        <v>1</v>
      </c>
      <c r="B14" s="31" t="s">
        <v>12</v>
      </c>
      <c r="C14" s="31" t="s">
        <v>12</v>
      </c>
      <c r="D14" s="31" t="s">
        <v>12</v>
      </c>
    </row>
    <row r="15" spans="1:4" s="19" customFormat="1" ht="15.75">
      <c r="A15" s="52">
        <v>1</v>
      </c>
      <c r="B15" s="51">
        <v>2</v>
      </c>
      <c r="C15" s="51">
        <v>3</v>
      </c>
      <c r="D15" s="51">
        <v>4</v>
      </c>
    </row>
    <row r="16" spans="1:4" s="10" customFormat="1" ht="15.75">
      <c r="A16" s="20">
        <v>1</v>
      </c>
      <c r="B16" s="21">
        <v>2400</v>
      </c>
      <c r="C16" s="21">
        <v>2400</v>
      </c>
      <c r="D16" s="21"/>
    </row>
    <row r="17" spans="1:4" s="10" customFormat="1" ht="15.75">
      <c r="A17" s="22">
        <v>2</v>
      </c>
      <c r="B17" s="23">
        <f>B16+72</f>
        <v>2472</v>
      </c>
      <c r="C17" s="23" t="s">
        <v>165</v>
      </c>
      <c r="D17" s="23" t="s">
        <v>165</v>
      </c>
    </row>
    <row r="18" spans="1:4" s="10" customFormat="1" ht="33.75" customHeight="1">
      <c r="A18" s="98" t="s">
        <v>2</v>
      </c>
      <c r="B18" s="98"/>
      <c r="C18" s="71"/>
      <c r="D18" s="71"/>
    </row>
    <row r="19" spans="1:4" s="10" customFormat="1" ht="34.5" customHeight="1" thickBot="1">
      <c r="A19" s="102" t="s">
        <v>19</v>
      </c>
      <c r="B19" s="102"/>
      <c r="C19" s="25"/>
      <c r="D19" s="83" t="s">
        <v>20</v>
      </c>
    </row>
    <row r="20" spans="1:4" s="10" customFormat="1" ht="30.75" customHeight="1" thickBot="1">
      <c r="A20" s="99" t="s">
        <v>3</v>
      </c>
      <c r="B20" s="99"/>
      <c r="C20" s="26"/>
      <c r="D20" s="83" t="s">
        <v>8</v>
      </c>
    </row>
  </sheetData>
  <sheetProtection/>
  <mergeCells count="12">
    <mergeCell ref="A11:D11"/>
    <mergeCell ref="A12:D12"/>
    <mergeCell ref="A13:B13"/>
    <mergeCell ref="A18:B18"/>
    <mergeCell ref="A19:B19"/>
    <mergeCell ref="A20:B20"/>
    <mergeCell ref="A1:D3"/>
    <mergeCell ref="A5:D5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2019-07-16T08:51:04Z</dcterms:modified>
  <cp:category/>
  <cp:version/>
  <cp:contentType/>
  <cp:contentStatus/>
</cp:coreProperties>
</file>